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2_gesamt-ukhd/"/>
    </mc:Choice>
  </mc:AlternateContent>
  <xr:revisionPtr revIDLastSave="0" documentId="13_ncr:1_{FCF93003-1DFD-884C-B2A6-71C703BE078C}" xr6:coauthVersionLast="47" xr6:coauthVersionMax="47" xr10:uidLastSave="{00000000-0000-0000-0000-000000000000}"/>
  <bookViews>
    <workbookView xWindow="0" yWindow="500" windowWidth="51200" windowHeight="28300" tabRatio="800" activeTab="20" xr2:uid="{00000000-000D-0000-FFFF-FFFF00000000}"/>
  </bookViews>
  <sheets>
    <sheet name="Index" sheetId="113" r:id="rId1"/>
    <sheet name="ukhd-beschaeftigte-2024" sheetId="155" r:id="rId2"/>
    <sheet name="ukhd-gestelltes-personal-2024" sheetId="156" r:id="rId3"/>
    <sheet name="ukhd-auszubildende-2024" sheetId="157" r:id="rId4"/>
    <sheet name="ukhd-beschaeftigte-2023" sheetId="158" r:id="rId5"/>
    <sheet name="ukhd-gestelltes-personal-2023" sheetId="159" r:id="rId6"/>
    <sheet name="ukhd-auszubildende-2023" sheetId="160" r:id="rId7"/>
    <sheet name="ukhd-beschaeftigte-2022" sheetId="161" r:id="rId8"/>
    <sheet name="ukhd-gestelltes-personal-2022" sheetId="162" r:id="rId9"/>
    <sheet name="ukhd-auszubildende-2022" sheetId="163" r:id="rId10"/>
    <sheet name="ukhd-patienten-konzern" sheetId="164" r:id="rId11"/>
    <sheet name="ukhd-patienten-ukhd" sheetId="165" r:id="rId12"/>
    <sheet name="ukhd-patienten-thoraxklinik" sheetId="166" r:id="rId13"/>
    <sheet name="ukhd-patienten-kreiskranken" sheetId="167" r:id="rId14"/>
    <sheet name="ukhd-stationaere-leistungen" sheetId="168" r:id="rId15"/>
    <sheet name="ukhd-amb-leistungen-gkv" sheetId="169" r:id="rId16"/>
    <sheet name="ukhd-weitere-ambulante-leis" sheetId="170" r:id="rId17"/>
    <sheet name="ukhd-guv-ukhd " sheetId="171" r:id="rId18"/>
    <sheet name="ukhd-guv-konzern" sheetId="172" r:id="rId19"/>
    <sheet name="ukhd-bilanz-ukhd" sheetId="173" r:id="rId20"/>
    <sheet name="ukhd-bilanz-konzern" sheetId="174" r:id="rId21"/>
  </sheets>
  <definedNames>
    <definedName name="_xlnm.Print_Area" localSheetId="15">'ukhd-amb-leistungen-gkv'!$A$2:$D$24</definedName>
    <definedName name="_xlnm.Print_Area" localSheetId="20">'ukhd-bilanz-konzern'!#REF!</definedName>
    <definedName name="_xlnm.Print_Area" localSheetId="19">'ukhd-bilanz-ukhd'!#REF!</definedName>
    <definedName name="_xlnm.Print_Area" localSheetId="18">'ukhd-guv-konzern'!$A$2:$D$4</definedName>
    <definedName name="_xlnm.Print_Area" localSheetId="17">'ukhd-guv-ukhd '!$A$2:$D$4</definedName>
    <definedName name="_xlnm.Print_Area" localSheetId="10">'ukhd-patienten-konzern'!#REF!</definedName>
    <definedName name="_xlnm.Print_Area" localSheetId="13">'ukhd-patienten-kreiskranken'!$A$2:$D$13</definedName>
    <definedName name="_xlnm.Print_Area" localSheetId="12">'ukhd-patienten-thoraxklinik'!$A$2:$D$13</definedName>
    <definedName name="_xlnm.Print_Area" localSheetId="11">'ukhd-patienten-ukhd'!$A$2:$D$13</definedName>
    <definedName name="_xlnm.Print_Area" localSheetId="14">'ukhd-stationaere-leistungen'!$A$2:$D$29</definedName>
    <definedName name="_xlnm.Print_Area" localSheetId="16">'ukhd-weitere-ambulante-leis'!$A$2:$D$5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73" l="1"/>
  <c r="C11" i="173"/>
  <c r="B12" i="172"/>
  <c r="B14" i="172" s="1"/>
  <c r="B16" i="172" s="1"/>
  <c r="B18" i="172" s="1"/>
  <c r="B20" i="172" s="1"/>
  <c r="B12" i="171"/>
  <c r="B14" i="171" s="1"/>
  <c r="B16" i="171" s="1"/>
  <c r="B18" i="171" s="1"/>
  <c r="B11" i="164"/>
  <c r="B13" i="164" s="1"/>
  <c r="D14" i="170" l="1"/>
  <c r="C14" i="170"/>
  <c r="B14" i="170"/>
  <c r="D6" i="170"/>
  <c r="C6" i="170"/>
  <c r="B6" i="170"/>
  <c r="J20" i="163"/>
  <c r="I20" i="163"/>
  <c r="H20" i="163"/>
  <c r="G20" i="163"/>
  <c r="F20" i="163"/>
  <c r="E20" i="163"/>
  <c r="D20" i="163"/>
  <c r="C20" i="163"/>
  <c r="B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L11" i="162"/>
  <c r="K11" i="162"/>
  <c r="J11" i="162"/>
  <c r="I11" i="162"/>
  <c r="H11" i="162"/>
  <c r="G11" i="162"/>
  <c r="F11" i="162"/>
  <c r="E11" i="162"/>
  <c r="D11" i="162"/>
  <c r="C11" i="162"/>
  <c r="B11" i="162"/>
  <c r="M10" i="162"/>
  <c r="M9" i="162"/>
  <c r="M8" i="162"/>
  <c r="M7" i="162"/>
  <c r="M6" i="162"/>
  <c r="M11" i="162" s="1"/>
  <c r="L20" i="161"/>
  <c r="K20" i="161"/>
  <c r="J20" i="161"/>
  <c r="I20" i="161"/>
  <c r="H20" i="161"/>
  <c r="G20" i="161"/>
  <c r="F20" i="161"/>
  <c r="E20" i="161"/>
  <c r="D20" i="161"/>
  <c r="C20" i="161"/>
  <c r="B20" i="161"/>
  <c r="M19" i="161"/>
  <c r="M18" i="161"/>
  <c r="M17" i="161"/>
  <c r="M16" i="161"/>
  <c r="M15" i="161"/>
  <c r="M14" i="161"/>
  <c r="M13" i="161"/>
  <c r="M12" i="161"/>
  <c r="M11" i="161"/>
  <c r="M10" i="161"/>
  <c r="M9" i="161"/>
  <c r="M8" i="161"/>
  <c r="M7" i="161"/>
  <c r="M6" i="161"/>
  <c r="M20" i="161" s="1"/>
  <c r="L19" i="160"/>
  <c r="K19" i="160"/>
  <c r="J19" i="160"/>
  <c r="I19" i="160"/>
  <c r="H19" i="160"/>
  <c r="G19" i="160"/>
  <c r="F19" i="160"/>
  <c r="E19" i="160"/>
  <c r="D19" i="160"/>
  <c r="C19" i="160"/>
  <c r="B19" i="160"/>
  <c r="M18" i="160"/>
  <c r="M17" i="160"/>
  <c r="M16" i="160"/>
  <c r="M15" i="160"/>
  <c r="M14" i="160"/>
  <c r="M13" i="160"/>
  <c r="M12" i="160"/>
  <c r="M11" i="160"/>
  <c r="M10" i="160"/>
  <c r="M9" i="160"/>
  <c r="M8" i="160"/>
  <c r="M7" i="160"/>
  <c r="M6" i="160"/>
  <c r="L11" i="159"/>
  <c r="K11" i="159"/>
  <c r="J11" i="159"/>
  <c r="I11" i="159"/>
  <c r="H11" i="159"/>
  <c r="G11" i="159"/>
  <c r="F11" i="159"/>
  <c r="E11" i="159"/>
  <c r="D11" i="159"/>
  <c r="C11" i="159"/>
  <c r="B11" i="159"/>
  <c r="M10" i="159"/>
  <c r="M9" i="159"/>
  <c r="M8" i="159"/>
  <c r="M7" i="159"/>
  <c r="M6" i="159"/>
  <c r="M11" i="159" s="1"/>
  <c r="M19" i="158"/>
  <c r="L19" i="158"/>
  <c r="K19" i="158"/>
  <c r="J19" i="158"/>
  <c r="I19" i="158"/>
  <c r="H19" i="158"/>
  <c r="G19" i="158"/>
  <c r="F19" i="158"/>
  <c r="E19" i="158"/>
  <c r="D19" i="158"/>
  <c r="C19" i="158"/>
  <c r="B19" i="158"/>
  <c r="N18" i="158"/>
  <c r="N17" i="158"/>
  <c r="N16" i="158"/>
  <c r="N15" i="158"/>
  <c r="N14" i="158"/>
  <c r="N13" i="158"/>
  <c r="N12" i="158"/>
  <c r="N11" i="158"/>
  <c r="N10" i="158"/>
  <c r="N19" i="158" s="1"/>
  <c r="N9" i="158"/>
  <c r="N8" i="158"/>
  <c r="N7" i="158"/>
  <c r="N6" i="158"/>
  <c r="L19" i="157"/>
  <c r="K19" i="157"/>
  <c r="J19" i="157"/>
  <c r="I19" i="157"/>
  <c r="H19" i="157"/>
  <c r="G19" i="157"/>
  <c r="F19" i="157"/>
  <c r="E19" i="157"/>
  <c r="D19" i="157"/>
  <c r="C19" i="157"/>
  <c r="B19" i="157"/>
  <c r="M18" i="157"/>
  <c r="M17" i="157"/>
  <c r="M16" i="157"/>
  <c r="M15" i="157"/>
  <c r="M14" i="157"/>
  <c r="M13" i="157"/>
  <c r="M12" i="157"/>
  <c r="M11" i="157"/>
  <c r="M10" i="157"/>
  <c r="M9" i="157"/>
  <c r="M8" i="157"/>
  <c r="M7" i="157"/>
  <c r="M6" i="157"/>
  <c r="M10" i="156"/>
  <c r="L10" i="156"/>
  <c r="K10" i="156"/>
  <c r="J10" i="156"/>
  <c r="I10" i="156"/>
  <c r="H10" i="156"/>
  <c r="G10" i="156"/>
  <c r="F10" i="156"/>
  <c r="E10" i="156"/>
  <c r="D10" i="156"/>
  <c r="C10" i="156"/>
  <c r="B10" i="156"/>
  <c r="M9" i="156"/>
  <c r="M8" i="156"/>
  <c r="M7" i="156"/>
  <c r="M6" i="156"/>
  <c r="M19" i="155"/>
  <c r="L19" i="155"/>
  <c r="K19" i="155"/>
  <c r="J19" i="155"/>
  <c r="I19" i="155"/>
  <c r="H19" i="155"/>
  <c r="G19" i="155"/>
  <c r="F19" i="155"/>
  <c r="E19" i="155"/>
  <c r="D19" i="155"/>
  <c r="C19" i="155"/>
  <c r="B19" i="155"/>
  <c r="N18" i="155"/>
  <c r="N17" i="155"/>
  <c r="N16" i="155"/>
  <c r="N15" i="155"/>
  <c r="N14" i="155"/>
  <c r="N13" i="155"/>
  <c r="N12" i="155"/>
  <c r="N11" i="155"/>
  <c r="N10" i="155"/>
  <c r="N9" i="155"/>
  <c r="N8" i="155"/>
  <c r="N7" i="155"/>
  <c r="N6" i="155"/>
  <c r="K20" i="163" l="1"/>
  <c r="M19" i="160"/>
  <c r="M19" i="157"/>
  <c r="N19" i="155"/>
</calcChain>
</file>

<file path=xl/sharedStrings.xml><?xml version="1.0" encoding="utf-8"?>
<sst xmlns="http://schemas.openxmlformats.org/spreadsheetml/2006/main" count="474" uniqueCount="143">
  <si>
    <t>Ambulante Leistungen – GKV-Patienten</t>
  </si>
  <si>
    <t>Med.-Techn. Dienst</t>
  </si>
  <si>
    <t>Ärztlicher Dienst</t>
  </si>
  <si>
    <t>Sonstiges Personal</t>
  </si>
  <si>
    <t>Thoraxklinik Heidelberg gGmbH</t>
  </si>
  <si>
    <t>Aktiva</t>
  </si>
  <si>
    <t>Mio. €</t>
  </si>
  <si>
    <t>Summe Aktiva</t>
  </si>
  <si>
    <t>Passiva</t>
  </si>
  <si>
    <t>Summe Passiva</t>
  </si>
  <si>
    <t>T€</t>
  </si>
  <si>
    <t>Personalaufwendungen</t>
  </si>
  <si>
    <t>Materialaufwendungen</t>
  </si>
  <si>
    <t>Sonstige Aufwendungen</t>
  </si>
  <si>
    <t>EBITDA</t>
  </si>
  <si>
    <t>Ergebniswirksame Anlagenabschreibungen</t>
  </si>
  <si>
    <t>EBIT</t>
  </si>
  <si>
    <t>Finanzergebnis</t>
  </si>
  <si>
    <t>EBT</t>
  </si>
  <si>
    <t>Steuern vom Einkommen und vom Ertrag</t>
  </si>
  <si>
    <t>Gewinnvortrag</t>
  </si>
  <si>
    <t>Neugeborenenscreening</t>
  </si>
  <si>
    <t>Analysezentrum</t>
  </si>
  <si>
    <t>Hygieneinstitut</t>
  </si>
  <si>
    <t>Institut für Immunologie</t>
  </si>
  <si>
    <t>Pathologisches Institut</t>
  </si>
  <si>
    <t>Sozialpädiatrisches Zentrum</t>
  </si>
  <si>
    <t>gesamt</t>
  </si>
  <si>
    <t>Baden-Württemberg</t>
  </si>
  <si>
    <t>Hessen</t>
  </si>
  <si>
    <t>Rheinland-Pfalz</t>
  </si>
  <si>
    <t>Bayern</t>
  </si>
  <si>
    <t>Ausland</t>
  </si>
  <si>
    <t>Sonstige Erträge sowie Zuweisungen und Zuschüsse der Öffentlichen Hand</t>
  </si>
  <si>
    <t>Einstellung in die Gewinnrücklage</t>
  </si>
  <si>
    <t>Entnahme aus der Gewinnrücklage</t>
  </si>
  <si>
    <t>Gewinn- und Verlustrechnung (GuV) – UKHD</t>
  </si>
  <si>
    <t>Gewinn- und Verlustrechnung (GuV) – Konzern</t>
  </si>
  <si>
    <t>Bilanz – UKHD</t>
  </si>
  <si>
    <t>Bilanz – Konzern</t>
  </si>
  <si>
    <t>Dienstart</t>
  </si>
  <si>
    <t>Pflege­
dienst</t>
  </si>
  <si>
    <t>Funktions­
dienst</t>
  </si>
  <si>
    <t>Klinisches Haus­
personal</t>
  </si>
  <si>
    <t>Wirtschaft/ Vesorgung</t>
  </si>
  <si>
    <t>Tech­
nischer Dienst</t>
  </si>
  <si>
    <t>Verwal­
tungs­
dienst</t>
  </si>
  <si>
    <t>Sonder-dienste</t>
  </si>
  <si>
    <t>Personal der Ausbil­
dungs­
stätten</t>
  </si>
  <si>
    <t>Summe</t>
  </si>
  <si>
    <t>Universitätsklinikum und Medizinische Fakultät Heidelberg</t>
  </si>
  <si>
    <t>Berufsförderungswerk Kurt-Lindemann-Haus gGmbH</t>
  </si>
  <si>
    <t>Klinik Technik GmbH</t>
  </si>
  <si>
    <t>technology transfer heidelberg GmbH</t>
  </si>
  <si>
    <t>Klinik Service GmbH</t>
  </si>
  <si>
    <t>Kreiskrankenhaus Bergstraße Service GmbH</t>
  </si>
  <si>
    <t>Akademie für Gesundheitsberufe gGmbH</t>
  </si>
  <si>
    <t>MVZ für Strahlentherapie und Nuklearmedizin Weinheim</t>
  </si>
  <si>
    <t>MVZ am Kreiskrankenhaus Bergstraße gGmbH</t>
  </si>
  <si>
    <t>MR-Neurographie Nord</t>
  </si>
  <si>
    <t>Navitect Bio GmbH</t>
  </si>
  <si>
    <t>A.</t>
  </si>
  <si>
    <t>Anlagevermögen</t>
  </si>
  <si>
    <t>B.</t>
  </si>
  <si>
    <t>Umlaufvermögen</t>
  </si>
  <si>
    <t>C.</t>
  </si>
  <si>
    <t>Rechnungsabgrenzungsposten</t>
  </si>
  <si>
    <t>D.</t>
  </si>
  <si>
    <t>Eigenkapital</t>
  </si>
  <si>
    <t>Sonderposten zur Finanzierung des Anlagevermögens</t>
  </si>
  <si>
    <t>Rückstellungen</t>
  </si>
  <si>
    <t>Verbindlichkeiten</t>
  </si>
  <si>
    <t>E.</t>
  </si>
  <si>
    <t>Jahresüberschuss/-fehlbetrag</t>
  </si>
  <si>
    <t xml:space="preserve">Stoffwechsellabor </t>
  </si>
  <si>
    <t>Psychiatrische Institutsambulanz</t>
  </si>
  <si>
    <t>andere Bundesländer</t>
  </si>
  <si>
    <t>Inland insgesamt</t>
  </si>
  <si>
    <t>Einzugsgebiete insgesamt</t>
  </si>
  <si>
    <t>Konzernjahresüberschuss/-fehlbetrag</t>
  </si>
  <si>
    <t>UKHD</t>
  </si>
  <si>
    <t>Patienten nach Bundesländern – Konzern</t>
  </si>
  <si>
    <t>Patienten nach Bundesländern – UKHD</t>
  </si>
  <si>
    <t>Patienten nach Bundesländern – Thoraxklinik</t>
  </si>
  <si>
    <t>Patienten nach Bundesländern – Kreiskrankenhaus Bergstraße</t>
  </si>
  <si>
    <t>Stationäre Leistungen</t>
  </si>
  <si>
    <t>Weitere Ambulante Leistungen – UKHD</t>
  </si>
  <si>
    <t>Betten nach Krankenhausplan (Konzern)</t>
  </si>
  <si>
    <t>Universitätsklinikum Heidelberg</t>
  </si>
  <si>
    <t>Kreiskrankenhaus Bergstraße</t>
  </si>
  <si>
    <t>Thoraxklinik</t>
  </si>
  <si>
    <t>Vollstationäre Patienten (Konzern, ohne Patienten aus dem Ausland)</t>
  </si>
  <si>
    <t xml:space="preserve">Case Mix Konzern (Konzern, mit Überlieger) </t>
  </si>
  <si>
    <t>Case Mix Index Konzern (Konzern, mit Überlieger)</t>
  </si>
  <si>
    <t>Vollstationäre Tage (Konzern)</t>
  </si>
  <si>
    <r>
      <t xml:space="preserve">Ambulante Patienten (Konzern) </t>
    </r>
    <r>
      <rPr>
        <b/>
        <vertAlign val="superscript"/>
        <sz val="12"/>
        <color theme="1"/>
        <rFont val="Calibri"/>
        <family val="2"/>
      </rPr>
      <t>1</t>
    </r>
  </si>
  <si>
    <r>
      <t xml:space="preserve">Ambulante Neuzugänge (Konzern) </t>
    </r>
    <r>
      <rPr>
        <b/>
        <vertAlign val="superscript"/>
        <sz val="12"/>
        <color theme="1"/>
        <rFont val="Calibri"/>
        <family val="2"/>
      </rPr>
      <t>2</t>
    </r>
  </si>
  <si>
    <r>
      <t xml:space="preserve">Ambulante Behandlungsfälle (Konzern) </t>
    </r>
    <r>
      <rPr>
        <b/>
        <vertAlign val="superscript"/>
        <sz val="12"/>
        <color theme="1"/>
        <rFont val="Calibri"/>
        <family val="2"/>
      </rPr>
      <t>3</t>
    </r>
  </si>
  <si>
    <t>Ambulante Operationen (Konzern)</t>
  </si>
  <si>
    <t>Durchschnittl. Verweildauer (Konzern)</t>
  </si>
  <si>
    <t>Heidelberger Ionenstrahl-Therapie (HIT) Betriebs-GmbH</t>
  </si>
  <si>
    <t>Kreiskrankenhaus Bergstraße GmbH</t>
  </si>
  <si>
    <t>Zurück zum Index</t>
  </si>
  <si>
    <t>1 Definition: Anzahl aller Patienten p.a. unabhängig des Kostenträgers</t>
  </si>
  <si>
    <t xml:space="preserve">2 Definition: Erstzugang des Patienten im Quartal in einer Fachabteilung, bezogen auf vier Quartale </t>
  </si>
  <si>
    <t>3 Definition: Anzahl der persönlichen Patientenkontakte p.a.</t>
  </si>
  <si>
    <t>Wirtschaft/ Versorgung</t>
  </si>
  <si>
    <t>Technischer Dienst</t>
  </si>
  <si>
    <t>Verwaltungs-dienst</t>
  </si>
  <si>
    <t xml:space="preserve"> </t>
  </si>
  <si>
    <t>Beschäftigte 2022 (Konzern UKHD und MFHD)</t>
  </si>
  <si>
    <t>Gestelltes Personal (Beschäftigte) durch UKHD 2022</t>
  </si>
  <si>
    <t>Auszubildende 2022 (Konzern UKHD und MFHD)</t>
  </si>
  <si>
    <t>Medizin./ Techn. Dienst</t>
  </si>
  <si>
    <t>Klinisches Hauspersonal</t>
  </si>
  <si>
    <t>PPiA</t>
  </si>
  <si>
    <t>Beschäftigte 2022</t>
  </si>
  <si>
    <t>Auszubildende 2022</t>
  </si>
  <si>
    <t>Beschäftigte 2023</t>
  </si>
  <si>
    <t>Gestelltes Personal (Beschäftigte) durch UKHD 2023</t>
  </si>
  <si>
    <t>Auszubildende 2023</t>
  </si>
  <si>
    <t>Beschäftigte 2023 (Konzern UKHD und MFHD)</t>
  </si>
  <si>
    <t>Klinisches Haus-personal</t>
  </si>
  <si>
    <t>Verwal-tungs- dienst</t>
  </si>
  <si>
    <t>Personal Ausbildungs-stätten</t>
  </si>
  <si>
    <t>Auszubildende 2023 (Konzern UKHD und MFHD)</t>
  </si>
  <si>
    <t>sonstige Mitarbeiter</t>
  </si>
  <si>
    <t>Universitätsklinikum Heidelberg – Jahresbericht 2024</t>
  </si>
  <si>
    <t>Beschäftigte 2024 (Konzern UKHD und MFHD)</t>
  </si>
  <si>
    <t>Gestelltes Personal (Beschäftigte) durch UKHD 2024</t>
  </si>
  <si>
    <t>Auszubildende 2024 (Konzern UKHD und MFHD)</t>
  </si>
  <si>
    <t>Universitätsklinikum Heidelberg – Jahresbericht 2024 – Kennzahlenvergleich</t>
  </si>
  <si>
    <t>Externe Einsendungen</t>
  </si>
  <si>
    <t>Institut fürTransplantationsimmunologie</t>
  </si>
  <si>
    <t>Besondere Ermächtigungen</t>
  </si>
  <si>
    <t xml:space="preserve">Universitätsklinikum Heidelberg – Jahresbericht 2024 </t>
  </si>
  <si>
    <t>Umsatzerlöse</t>
  </si>
  <si>
    <t>Bilanzgewinn</t>
  </si>
  <si>
    <t>T €</t>
  </si>
  <si>
    <t>Ergebnisse anderer Gesellschafter</t>
  </si>
  <si>
    <t>Index – Universitätsklinikum Heidelberg – Jahresbericht 2024</t>
  </si>
  <si>
    <t>Beschäftigte 2024</t>
  </si>
  <si>
    <t>Auszubildende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</si>
</sst>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0"/>
    <numFmt numFmtId="166" formatCode="#,##0.0,,"/>
    <numFmt numFmtId="167" formatCode="#,##0.0,\ "/>
    <numFmt numFmtId="168" formatCode="0.0"/>
    <numFmt numFmtId="169" formatCode="#,##0.0,"/>
    <numFmt numFmtId="174" formatCode="d/m/yyyy;@"/>
  </numFmts>
  <fonts count="3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indexed="3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(Textkörper)"/>
    </font>
    <font>
      <sz val="12"/>
      <name val="Calibri (Textkörper)"/>
    </font>
    <font>
      <b/>
      <sz val="12"/>
      <color theme="1"/>
      <name val="Calibri (Textkörper)"/>
    </font>
    <font>
      <b/>
      <sz val="12"/>
      <color theme="3"/>
      <name val="Calibri"/>
      <family val="2"/>
      <scheme val="minor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sz val="11"/>
      <color rgb="FF0000FF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rgb="FF004A6F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theme="2"/>
      <name val="Calibri"/>
      <family val="2"/>
    </font>
    <font>
      <sz val="11"/>
      <color theme="2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9999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medium">
        <color theme="5"/>
      </top>
      <bottom style="double">
        <color theme="5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/>
      <top style="double">
        <color theme="5"/>
      </top>
      <bottom style="medium">
        <color auto="1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double">
        <color theme="5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rgb="FFACACAC"/>
      </bottom>
      <diagonal/>
    </border>
    <border>
      <left/>
      <right/>
      <top/>
      <bottom style="double">
        <color rgb="FFACACAC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theme="5"/>
      </top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22">
    <xf numFmtId="0" fontId="0" fillId="0" borderId="0"/>
    <xf numFmtId="0" fontId="3" fillId="0" borderId="2"/>
    <xf numFmtId="0" fontId="10" fillId="0" borderId="2"/>
    <xf numFmtId="0" fontId="9" fillId="0" borderId="2"/>
    <xf numFmtId="0" fontId="1" fillId="0" borderId="2"/>
    <xf numFmtId="0" fontId="1" fillId="0" borderId="2"/>
    <xf numFmtId="0" fontId="16" fillId="0" borderId="2"/>
    <xf numFmtId="0" fontId="16" fillId="0" borderId="2"/>
    <xf numFmtId="0" fontId="5" fillId="0" borderId="8" applyNumberFormat="0" applyAlignment="0">
      <alignment wrapText="1"/>
    </xf>
    <xf numFmtId="0" fontId="6" fillId="0" borderId="12" applyNumberFormat="0" applyAlignment="0">
      <alignment wrapText="1"/>
    </xf>
    <xf numFmtId="3" fontId="2" fillId="0" borderId="5" applyNumberFormat="0" applyAlignment="0">
      <alignment horizontal="right" wrapText="1"/>
    </xf>
    <xf numFmtId="0" fontId="6" fillId="0" borderId="3">
      <alignment wrapText="1"/>
    </xf>
    <xf numFmtId="0" fontId="12" fillId="0" borderId="2" applyNumberFormat="0" applyFill="0" applyBorder="0" applyAlignment="0" applyProtection="0"/>
    <xf numFmtId="0" fontId="23" fillId="0" borderId="2"/>
    <xf numFmtId="0" fontId="24" fillId="0" borderId="2">
      <alignment vertical="center"/>
    </xf>
    <xf numFmtId="49" fontId="26" fillId="5" borderId="16">
      <alignment horizontal="left" vertical="top" wrapText="1"/>
      <protection locked="0"/>
    </xf>
    <xf numFmtId="0" fontId="2" fillId="0" borderId="5" applyNumberFormat="0" applyAlignment="0">
      <alignment vertical="top" wrapText="1"/>
    </xf>
    <xf numFmtId="49" fontId="25" fillId="4" borderId="17" applyNumberFormat="0" applyAlignment="0">
      <alignment horizontal="left" vertical="top" wrapText="1"/>
    </xf>
    <xf numFmtId="0" fontId="5" fillId="0" borderId="15" applyNumberFormat="0" applyAlignment="0">
      <alignment wrapText="1"/>
    </xf>
    <xf numFmtId="0" fontId="4" fillId="2" borderId="2" applyNumberFormat="0" applyAlignment="0">
      <alignment wrapText="1"/>
    </xf>
    <xf numFmtId="0" fontId="1" fillId="0" borderId="2"/>
    <xf numFmtId="0" fontId="1" fillId="0" borderId="2"/>
  </cellStyleXfs>
  <cellXfs count="190">
    <xf numFmtId="0" fontId="0" fillId="0" borderId="0" xfId="0"/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3" fontId="2" fillId="0" borderId="5" xfId="10" applyNumberFormat="1">
      <alignment horizontal="right" wrapText="1"/>
    </xf>
    <xf numFmtId="165" fontId="2" fillId="0" borderId="5" xfId="10" applyNumberFormat="1">
      <alignment horizontal="right" wrapText="1"/>
    </xf>
    <xf numFmtId="164" fontId="2" fillId="0" borderId="5" xfId="10" applyNumberFormat="1">
      <alignment horizontal="right" wrapText="1"/>
    </xf>
    <xf numFmtId="3" fontId="6" fillId="0" borderId="5" xfId="10" applyNumberFormat="1" applyFont="1">
      <alignment horizontal="right" wrapText="1"/>
    </xf>
    <xf numFmtId="165" fontId="6" fillId="0" borderId="5" xfId="10" applyNumberFormat="1" applyFont="1">
      <alignment horizontal="right" wrapText="1"/>
    </xf>
    <xf numFmtId="164" fontId="6" fillId="0" borderId="5" xfId="10" applyNumberFormat="1" applyFont="1">
      <alignment horizontal="right" wrapText="1"/>
    </xf>
    <xf numFmtId="0" fontId="2" fillId="0" borderId="5" xfId="10" applyNumberFormat="1" applyAlignment="1">
      <alignment horizontal="left" wrapText="1" indent="1"/>
    </xf>
    <xf numFmtId="3" fontId="2" fillId="0" borderId="5" xfId="10" applyNumberFormat="1" applyAlignment="1"/>
    <xf numFmtId="49" fontId="2" fillId="0" borderId="5" xfId="10" applyNumberFormat="1" applyAlignment="1">
      <alignment horizontal="left" wrapText="1" indent="1"/>
    </xf>
    <xf numFmtId="3" fontId="6" fillId="0" borderId="5" xfId="10" applyNumberFormat="1" applyFont="1" applyAlignment="1"/>
    <xf numFmtId="164" fontId="2" fillId="0" borderId="5" xfId="10" applyNumberFormat="1" applyAlignment="1">
      <alignment horizontal="right" wrapText="1"/>
    </xf>
    <xf numFmtId="0" fontId="6" fillId="0" borderId="3" xfId="11">
      <alignment wrapText="1"/>
    </xf>
    <xf numFmtId="0" fontId="21" fillId="2" borderId="2" xfId="0" applyFont="1" applyFill="1" applyBorder="1" applyAlignment="1">
      <alignment horizontal="left" wrapText="1"/>
    </xf>
    <xf numFmtId="0" fontId="22" fillId="0" borderId="4" xfId="0" applyFont="1" applyBorder="1" applyAlignment="1">
      <alignment indent="1"/>
    </xf>
    <xf numFmtId="3" fontId="2" fillId="0" borderId="5" xfId="10" applyNumberFormat="1" applyAlignment="1">
      <alignment wrapText="1"/>
    </xf>
    <xf numFmtId="0" fontId="6" fillId="0" borderId="12" xfId="9" applyAlignment="1">
      <alignment horizontal="left" wrapText="1"/>
    </xf>
    <xf numFmtId="3" fontId="6" fillId="0" borderId="12" xfId="9" applyNumberFormat="1" applyAlignment="1">
      <alignment horizontal="right" wrapText="1"/>
    </xf>
    <xf numFmtId="0" fontId="2" fillId="0" borderId="2" xfId="13" applyFont="1" applyAlignment="1">
      <alignment horizontal="right" wrapText="1"/>
    </xf>
    <xf numFmtId="0" fontId="2" fillId="0" borderId="2" xfId="13" applyFont="1" applyAlignment="1">
      <alignment wrapText="1"/>
    </xf>
    <xf numFmtId="0" fontId="11" fillId="0" borderId="2" xfId="13" applyFont="1"/>
    <xf numFmtId="0" fontId="4" fillId="2" borderId="2" xfId="13" applyFont="1" applyFill="1" applyAlignment="1">
      <alignment wrapText="1"/>
    </xf>
    <xf numFmtId="0" fontId="4" fillId="2" borderId="2" xfId="13" applyFont="1" applyFill="1" applyAlignment="1">
      <alignment horizontal="left" wrapText="1"/>
    </xf>
    <xf numFmtId="0" fontId="4" fillId="2" borderId="2" xfId="13" applyFont="1" applyFill="1" applyAlignment="1">
      <alignment horizontal="right" wrapText="1"/>
    </xf>
    <xf numFmtId="0" fontId="2" fillId="0" borderId="4" xfId="13" applyFont="1" applyBorder="1" applyAlignment="1">
      <alignment wrapText="1"/>
    </xf>
    <xf numFmtId="3" fontId="2" fillId="0" borderId="4" xfId="13" applyNumberFormat="1" applyFont="1" applyBorder="1" applyAlignment="1">
      <alignment horizontal="right" wrapText="1"/>
    </xf>
    <xf numFmtId="0" fontId="2" fillId="0" borderId="5" xfId="13" applyFont="1" applyBorder="1" applyAlignment="1">
      <alignment wrapText="1"/>
    </xf>
    <xf numFmtId="3" fontId="2" fillId="0" borderId="5" xfId="13" applyNumberFormat="1" applyFont="1" applyBorder="1" applyAlignment="1">
      <alignment horizontal="right" wrapText="1"/>
    </xf>
    <xf numFmtId="0" fontId="2" fillId="0" borderId="6" xfId="13" applyFont="1" applyBorder="1" applyAlignment="1">
      <alignment wrapText="1"/>
    </xf>
    <xf numFmtId="0" fontId="5" fillId="0" borderId="15" xfId="18" applyAlignment="1">
      <alignment wrapText="1"/>
    </xf>
    <xf numFmtId="168" fontId="2" fillId="0" borderId="5" xfId="10" applyNumberFormat="1" applyAlignment="1">
      <alignment horizontal="right" wrapText="1"/>
    </xf>
    <xf numFmtId="3" fontId="5" fillId="0" borderId="11" xfId="8" applyNumberFormat="1" applyBorder="1">
      <alignment wrapText="1"/>
    </xf>
    <xf numFmtId="0" fontId="14" fillId="0" borderId="2" xfId="12" applyFont="1" applyBorder="1" applyAlignment="1">
      <alignment wrapText="1"/>
    </xf>
    <xf numFmtId="0" fontId="11" fillId="0" borderId="2" xfId="13" applyFont="1" applyAlignment="1">
      <alignment wrapText="1"/>
    </xf>
    <xf numFmtId="0" fontId="13" fillId="0" borderId="2" xfId="13" applyFont="1" applyAlignment="1">
      <alignment wrapText="1"/>
    </xf>
    <xf numFmtId="0" fontId="23" fillId="0" borderId="2" xfId="13"/>
    <xf numFmtId="0" fontId="4" fillId="2" borderId="4" xfId="13" applyFont="1" applyFill="1" applyBorder="1" applyAlignment="1">
      <alignment horizontal="right" wrapText="1"/>
    </xf>
    <xf numFmtId="0" fontId="17" fillId="0" borderId="4" xfId="13" applyFont="1" applyBorder="1" applyAlignment="1">
      <alignment horizontal="left"/>
    </xf>
    <xf numFmtId="164" fontId="18" fillId="0" borderId="5" xfId="13" applyNumberFormat="1" applyFont="1" applyBorder="1"/>
    <xf numFmtId="164" fontId="19" fillId="0" borderId="5" xfId="13" applyNumberFormat="1" applyFont="1" applyBorder="1"/>
    <xf numFmtId="0" fontId="17" fillId="0" borderId="5" xfId="13" applyFont="1" applyBorder="1" applyAlignment="1">
      <alignment horizontal="left"/>
    </xf>
    <xf numFmtId="49" fontId="20" fillId="0" borderId="8" xfId="13" applyNumberFormat="1" applyFont="1" applyBorder="1" applyAlignment="1">
      <alignment wrapText="1"/>
    </xf>
    <xf numFmtId="164" fontId="20" fillId="0" borderId="8" xfId="13" applyNumberFormat="1" applyFont="1" applyBorder="1" applyAlignment="1">
      <alignment horizontal="right" wrapText="1"/>
    </xf>
    <xf numFmtId="49" fontId="23" fillId="0" borderId="2" xfId="13" applyNumberFormat="1"/>
    <xf numFmtId="0" fontId="17" fillId="0" borderId="5" xfId="13" applyFont="1" applyBorder="1" applyAlignment="1">
      <alignment horizontal="left" wrapText="1"/>
    </xf>
    <xf numFmtId="4" fontId="2" fillId="0" borderId="5" xfId="13" applyNumberFormat="1" applyFont="1" applyBorder="1" applyAlignment="1">
      <alignment horizontal="right" wrapText="1"/>
    </xf>
    <xf numFmtId="4" fontId="2" fillId="0" borderId="5" xfId="13" applyNumberFormat="1" applyFont="1" applyBorder="1" applyAlignment="1">
      <alignment horizontal="left" wrapText="1"/>
    </xf>
    <xf numFmtId="4" fontId="6" fillId="0" borderId="5" xfId="13" applyNumberFormat="1" applyFont="1" applyBorder="1" applyAlignment="1">
      <alignment horizontal="right" wrapText="1"/>
    </xf>
    <xf numFmtId="0" fontId="2" fillId="0" borderId="5" xfId="13" applyFont="1" applyBorder="1" applyAlignment="1">
      <alignment horizontal="left" wrapText="1"/>
    </xf>
    <xf numFmtId="4" fontId="18" fillId="0" borderId="5" xfId="13" applyNumberFormat="1" applyFont="1" applyBorder="1"/>
    <xf numFmtId="4" fontId="15" fillId="0" borderId="5" xfId="13" applyNumberFormat="1" applyFont="1" applyBorder="1"/>
    <xf numFmtId="0" fontId="5" fillId="0" borderId="8" xfId="13" applyFont="1" applyBorder="1" applyAlignment="1">
      <alignment wrapText="1"/>
    </xf>
    <xf numFmtId="4" fontId="5" fillId="0" borderId="11" xfId="13" applyNumberFormat="1" applyFont="1" applyBorder="1" applyAlignment="1">
      <alignment horizontal="right" wrapText="1"/>
    </xf>
    <xf numFmtId="0" fontId="2" fillId="0" borderId="4" xfId="13" applyFont="1" applyBorder="1" applyAlignment="1">
      <alignment horizontal="left" wrapText="1"/>
    </xf>
    <xf numFmtId="0" fontId="2" fillId="0" borderId="5" xfId="13" applyFont="1" applyBorder="1" applyAlignment="1">
      <alignment horizontal="right" wrapText="1"/>
    </xf>
    <xf numFmtId="0" fontId="27" fillId="0" borderId="2" xfId="13" applyFont="1"/>
    <xf numFmtId="4" fontId="5" fillId="0" borderId="8" xfId="13" applyNumberFormat="1" applyFont="1" applyBorder="1" applyAlignment="1">
      <alignment horizontal="right" wrapText="1"/>
    </xf>
    <xf numFmtId="4" fontId="20" fillId="0" borderId="8" xfId="13" applyNumberFormat="1" applyFont="1" applyBorder="1" applyAlignment="1">
      <alignment horizontal="right" wrapText="1"/>
    </xf>
    <xf numFmtId="4" fontId="19" fillId="0" borderId="5" xfId="13" applyNumberFormat="1" applyFont="1" applyBorder="1"/>
    <xf numFmtId="0" fontId="17" fillId="0" borderId="4" xfId="13" applyFont="1" applyBorder="1" applyAlignment="1">
      <alignment horizontal="left" wrapText="1"/>
    </xf>
    <xf numFmtId="4" fontId="18" fillId="0" borderId="10" xfId="13" applyNumberFormat="1" applyFont="1" applyBorder="1"/>
    <xf numFmtId="4" fontId="15" fillId="0" borderId="10" xfId="13" applyNumberFormat="1" applyFont="1" applyBorder="1"/>
    <xf numFmtId="0" fontId="17" fillId="0" borderId="10" xfId="13" applyFont="1" applyBorder="1" applyAlignment="1">
      <alignment horizontal="left" wrapText="1"/>
    </xf>
    <xf numFmtId="4" fontId="19" fillId="0" borderId="10" xfId="13" applyNumberFormat="1" applyFont="1" applyBorder="1"/>
    <xf numFmtId="4" fontId="20" fillId="0" borderId="13" xfId="13" applyNumberFormat="1" applyFont="1" applyBorder="1"/>
    <xf numFmtId="0" fontId="2" fillId="0" borderId="10" xfId="13" applyFont="1" applyBorder="1" applyAlignment="1">
      <alignment horizontal="left" wrapText="1"/>
    </xf>
    <xf numFmtId="4" fontId="2" fillId="0" borderId="10" xfId="13" applyNumberFormat="1" applyFont="1" applyBorder="1" applyAlignment="1">
      <alignment horizontal="right" wrapText="1"/>
    </xf>
    <xf numFmtId="4" fontId="6" fillId="0" borderId="6" xfId="13" applyNumberFormat="1" applyFont="1" applyBorder="1" applyAlignment="1">
      <alignment horizontal="right" wrapText="1"/>
    </xf>
    <xf numFmtId="4" fontId="5" fillId="0" borderId="1" xfId="13" applyNumberFormat="1" applyFont="1" applyBorder="1" applyAlignment="1">
      <alignment horizontal="right" wrapText="1"/>
    </xf>
    <xf numFmtId="0" fontId="30" fillId="0" borderId="2" xfId="13" applyFont="1"/>
    <xf numFmtId="0" fontId="31" fillId="6" borderId="2" xfId="13" applyFont="1" applyFill="1" applyAlignment="1">
      <alignment wrapText="1"/>
    </xf>
    <xf numFmtId="0" fontId="6" fillId="0" borderId="7" xfId="13" applyFont="1" applyBorder="1" applyAlignment="1">
      <alignment wrapText="1"/>
    </xf>
    <xf numFmtId="3" fontId="6" fillId="0" borderId="7" xfId="13" applyNumberFormat="1" applyFont="1" applyBorder="1" applyAlignment="1">
      <alignment horizontal="right" wrapText="1"/>
    </xf>
    <xf numFmtId="3" fontId="28" fillId="0" borderId="18" xfId="13" applyNumberFormat="1" applyFont="1" applyBorder="1" applyAlignment="1">
      <alignment horizontal="right" wrapText="1"/>
    </xf>
    <xf numFmtId="0" fontId="6" fillId="0" borderId="9" xfId="13" applyFont="1" applyBorder="1" applyAlignment="1">
      <alignment horizontal="left" wrapText="1"/>
    </xf>
    <xf numFmtId="3" fontId="6" fillId="0" borderId="9" xfId="13" applyNumberFormat="1" applyFont="1" applyBorder="1" applyAlignment="1">
      <alignment horizontal="right" wrapText="1"/>
    </xf>
    <xf numFmtId="3" fontId="28" fillId="0" borderId="19" xfId="13" applyNumberFormat="1" applyFont="1" applyBorder="1" applyAlignment="1">
      <alignment horizontal="right" wrapText="1"/>
    </xf>
    <xf numFmtId="3" fontId="5" fillId="0" borderId="8" xfId="13" applyNumberFormat="1" applyFont="1" applyBorder="1" applyAlignment="1">
      <alignment horizontal="right" wrapText="1"/>
    </xf>
    <xf numFmtId="3" fontId="29" fillId="0" borderId="20" xfId="13" applyNumberFormat="1" applyFont="1" applyBorder="1" applyAlignment="1">
      <alignment horizontal="right" wrapText="1"/>
    </xf>
    <xf numFmtId="3" fontId="2" fillId="0" borderId="4" xfId="13" applyNumberFormat="1" applyFont="1" applyBorder="1" applyAlignment="1">
      <alignment wrapText="1"/>
    </xf>
    <xf numFmtId="3" fontId="2" fillId="0" borderId="5" xfId="13" applyNumberFormat="1" applyFont="1" applyBorder="1" applyAlignment="1">
      <alignment wrapText="1"/>
    </xf>
    <xf numFmtId="3" fontId="6" fillId="0" borderId="7" xfId="13" applyNumberFormat="1" applyFont="1" applyBorder="1" applyAlignment="1">
      <alignment wrapText="1"/>
    </xf>
    <xf numFmtId="0" fontId="5" fillId="0" borderId="11" xfId="13" applyFont="1" applyBorder="1" applyAlignment="1">
      <alignment wrapText="1"/>
    </xf>
    <xf numFmtId="3" fontId="5" fillId="0" borderId="11" xfId="13" applyNumberFormat="1" applyFont="1" applyBorder="1" applyAlignment="1">
      <alignment horizontal="right" wrapText="1"/>
    </xf>
    <xf numFmtId="3" fontId="5" fillId="0" borderId="11" xfId="13" applyNumberFormat="1" applyFont="1" applyBorder="1" applyAlignment="1">
      <alignment wrapText="1"/>
    </xf>
    <xf numFmtId="0" fontId="6" fillId="0" borderId="14" xfId="13" applyFont="1" applyBorder="1" applyAlignment="1">
      <alignment horizontal="left" wrapText="1"/>
    </xf>
    <xf numFmtId="3" fontId="6" fillId="0" borderId="14" xfId="13" applyNumberFormat="1" applyFont="1" applyBorder="1" applyAlignment="1">
      <alignment horizontal="right" wrapText="1"/>
    </xf>
    <xf numFmtId="0" fontId="4" fillId="2" borderId="4" xfId="13" applyFont="1" applyFill="1" applyBorder="1" applyAlignment="1">
      <alignment wrapText="1"/>
    </xf>
    <xf numFmtId="3" fontId="6" fillId="0" borderId="6" xfId="13" applyNumberFormat="1" applyFont="1" applyBorder="1" applyAlignment="1">
      <alignment horizontal="right" wrapText="1"/>
    </xf>
    <xf numFmtId="49" fontId="6" fillId="0" borderId="4" xfId="13" applyNumberFormat="1" applyFont="1" applyBorder="1" applyAlignment="1">
      <alignment horizontal="left" wrapText="1"/>
    </xf>
    <xf numFmtId="3" fontId="6" fillId="0" borderId="4" xfId="13" applyNumberFormat="1" applyFont="1" applyBorder="1" applyAlignment="1">
      <alignment horizontal="right" wrapText="1"/>
    </xf>
    <xf numFmtId="49" fontId="2" fillId="0" borderId="4" xfId="13" applyNumberFormat="1" applyFont="1" applyBorder="1" applyAlignment="1">
      <alignment horizontal="left" wrapText="1" indent="1"/>
    </xf>
    <xf numFmtId="49" fontId="6" fillId="0" borderId="5" xfId="13" applyNumberFormat="1" applyFont="1" applyBorder="1" applyAlignment="1">
      <alignment horizontal="left" wrapText="1"/>
    </xf>
    <xf numFmtId="3" fontId="6" fillId="0" borderId="5" xfId="13" applyNumberFormat="1" applyFont="1" applyBorder="1" applyAlignment="1">
      <alignment horizontal="right" wrapText="1"/>
    </xf>
    <xf numFmtId="0" fontId="6" fillId="0" borderId="5" xfId="13" applyFont="1" applyBorder="1" applyAlignment="1">
      <alignment wrapText="1"/>
    </xf>
    <xf numFmtId="165" fontId="6" fillId="0" borderId="5" xfId="13" applyNumberFormat="1" applyFont="1" applyBorder="1" applyAlignment="1">
      <alignment horizontal="right" wrapText="1"/>
    </xf>
    <xf numFmtId="165" fontId="2" fillId="0" borderId="4" xfId="13" applyNumberFormat="1" applyFont="1" applyBorder="1" applyAlignment="1">
      <alignment horizontal="right" wrapText="1"/>
    </xf>
    <xf numFmtId="164" fontId="6" fillId="0" borderId="5" xfId="13" applyNumberFormat="1" applyFont="1" applyBorder="1" applyAlignment="1">
      <alignment horizontal="right" wrapText="1"/>
    </xf>
    <xf numFmtId="168" fontId="2" fillId="0" borderId="4" xfId="13" applyNumberFormat="1" applyFont="1" applyBorder="1" applyAlignment="1">
      <alignment horizontal="right" wrapText="1"/>
    </xf>
    <xf numFmtId="164" fontId="2" fillId="0" borderId="4" xfId="13" applyNumberFormat="1" applyFont="1" applyBorder="1" applyAlignment="1">
      <alignment horizontal="right" wrapText="1"/>
    </xf>
    <xf numFmtId="1" fontId="4" fillId="2" borderId="2" xfId="13" applyNumberFormat="1" applyFont="1" applyFill="1" applyAlignment="1">
      <alignment horizontal="right" wrapText="1"/>
    </xf>
    <xf numFmtId="49" fontId="6" fillId="0" borderId="4" xfId="13" applyNumberFormat="1" applyFont="1" applyBorder="1" applyAlignment="1">
      <alignment horizontal="left" wrapText="1" indent="1"/>
    </xf>
    <xf numFmtId="49" fontId="2" fillId="0" borderId="5" xfId="13" applyNumberFormat="1" applyFont="1" applyBorder="1" applyAlignment="1">
      <alignment horizontal="left" wrapText="1"/>
    </xf>
    <xf numFmtId="0" fontId="2" fillId="0" borderId="4" xfId="13" applyFont="1" applyBorder="1" applyAlignment="1">
      <alignment horizontal="left" wrapText="1" indent="1"/>
    </xf>
    <xf numFmtId="3" fontId="6" fillId="0" borderId="5" xfId="10" applyFont="1" applyAlignment="1">
      <alignment horizontal="right" wrapText="1"/>
    </xf>
    <xf numFmtId="3" fontId="6" fillId="0" borderId="5" xfId="10" applyNumberFormat="1" applyFont="1" applyAlignment="1">
      <alignment horizontal="right" wrapText="1"/>
    </xf>
    <xf numFmtId="0" fontId="32" fillId="2" borderId="2" xfId="13" applyFont="1" applyFill="1" applyAlignment="1">
      <alignment wrapText="1"/>
    </xf>
    <xf numFmtId="0" fontId="32" fillId="2" borderId="2" xfId="13" applyFont="1" applyFill="1" applyAlignment="1">
      <alignment horizontal="right" wrapText="1"/>
    </xf>
    <xf numFmtId="0" fontId="33" fillId="2" borderId="2" xfId="13" applyFont="1" applyFill="1" applyAlignment="1">
      <alignment wrapText="1"/>
    </xf>
    <xf numFmtId="0" fontId="33" fillId="2" borderId="2" xfId="13" applyFont="1" applyFill="1" applyAlignment="1">
      <alignment horizontal="right" wrapText="1"/>
    </xf>
    <xf numFmtId="169" fontId="2" fillId="0" borderId="4" xfId="13" applyNumberFormat="1" applyFont="1" applyBorder="1" applyAlignment="1">
      <alignment horizontal="right" wrapText="1"/>
    </xf>
    <xf numFmtId="169" fontId="2" fillId="0" borderId="5" xfId="13" applyNumberFormat="1" applyFont="1" applyBorder="1" applyAlignment="1">
      <alignment horizontal="right" wrapText="1"/>
    </xf>
    <xf numFmtId="169" fontId="2" fillId="0" borderId="6" xfId="13" applyNumberFormat="1" applyFont="1" applyBorder="1" applyAlignment="1">
      <alignment horizontal="right" wrapText="1"/>
    </xf>
    <xf numFmtId="0" fontId="6" fillId="0" borderId="21" xfId="13" applyFont="1" applyBorder="1" applyAlignment="1">
      <alignment wrapText="1"/>
    </xf>
    <xf numFmtId="167" fontId="6" fillId="0" borderId="12" xfId="13" applyNumberFormat="1" applyFont="1" applyBorder="1" applyAlignment="1">
      <alignment horizontal="right" wrapText="1"/>
    </xf>
    <xf numFmtId="169" fontId="6" fillId="0" borderId="12" xfId="13" applyNumberFormat="1" applyFont="1" applyBorder="1" applyAlignment="1">
      <alignment horizontal="right" wrapText="1"/>
    </xf>
    <xf numFmtId="169" fontId="5" fillId="0" borderId="8" xfId="13" applyNumberFormat="1" applyFont="1" applyBorder="1" applyAlignment="1">
      <alignment horizontal="right" wrapText="1"/>
    </xf>
    <xf numFmtId="167" fontId="2" fillId="0" borderId="2" xfId="13" applyNumberFormat="1" applyFont="1" applyAlignment="1">
      <alignment horizontal="right" wrapText="1"/>
    </xf>
    <xf numFmtId="167" fontId="2" fillId="0" borderId="6" xfId="13" applyNumberFormat="1" applyFont="1" applyBorder="1" applyAlignment="1">
      <alignment horizontal="right" wrapText="1"/>
    </xf>
    <xf numFmtId="167" fontId="6" fillId="0" borderId="21" xfId="13" applyNumberFormat="1" applyFont="1" applyBorder="1" applyAlignment="1">
      <alignment horizontal="right" wrapText="1"/>
    </xf>
    <xf numFmtId="167" fontId="5" fillId="0" borderId="8" xfId="13" applyNumberFormat="1" applyFont="1" applyBorder="1" applyAlignment="1">
      <alignment horizontal="right" wrapText="1"/>
    </xf>
    <xf numFmtId="174" fontId="32" fillId="2" borderId="2" xfId="13" applyNumberFormat="1" applyFont="1" applyFill="1" applyAlignment="1">
      <alignment horizontal="right" wrapText="1"/>
    </xf>
    <xf numFmtId="0" fontId="2" fillId="0" borderId="3" xfId="13" applyFont="1" applyBorder="1" applyAlignment="1">
      <alignment horizontal="right" wrapText="1"/>
    </xf>
    <xf numFmtId="0" fontId="2" fillId="0" borderId="22" xfId="13" applyFont="1" applyBorder="1" applyAlignment="1">
      <alignment horizontal="right" wrapText="1"/>
    </xf>
    <xf numFmtId="0" fontId="2" fillId="0" borderId="22" xfId="13" applyFont="1" applyBorder="1" applyAlignment="1">
      <alignment wrapText="1"/>
    </xf>
    <xf numFmtId="166" fontId="2" fillId="0" borderId="4" xfId="13" applyNumberFormat="1" applyFont="1" applyBorder="1" applyAlignment="1">
      <alignment horizontal="right" wrapText="1"/>
    </xf>
    <xf numFmtId="166" fontId="2" fillId="0" borderId="5" xfId="13" applyNumberFormat="1" applyFont="1" applyBorder="1" applyAlignment="1">
      <alignment horizontal="right" wrapText="1"/>
    </xf>
    <xf numFmtId="166" fontId="5" fillId="0" borderId="15" xfId="18" applyNumberFormat="1" applyAlignment="1">
      <alignment wrapText="1"/>
    </xf>
    <xf numFmtId="166" fontId="5" fillId="0" borderId="15" xfId="18" applyNumberFormat="1" applyAlignment="1">
      <alignment horizontal="right" wrapText="1"/>
    </xf>
    <xf numFmtId="166" fontId="2" fillId="0" borderId="6" xfId="13" applyNumberFormat="1" applyFont="1" applyBorder="1" applyAlignment="1">
      <alignment horizontal="right" wrapText="1"/>
    </xf>
    <xf numFmtId="0" fontId="34" fillId="6" borderId="2" xfId="13" applyFont="1" applyFill="1" applyAlignment="1">
      <alignment wrapText="1"/>
    </xf>
    <xf numFmtId="174" fontId="34" fillId="6" borderId="2" xfId="13" applyNumberFormat="1" applyFont="1" applyFill="1" applyAlignment="1">
      <alignment horizontal="right" wrapText="1"/>
    </xf>
    <xf numFmtId="0" fontId="35" fillId="6" borderId="2" xfId="13" applyFont="1" applyFill="1" applyAlignment="1">
      <alignment wrapText="1"/>
    </xf>
    <xf numFmtId="0" fontId="35" fillId="6" borderId="2" xfId="13" applyFont="1" applyFill="1" applyAlignment="1">
      <alignment horizontal="right" wrapText="1"/>
    </xf>
    <xf numFmtId="166" fontId="5" fillId="0" borderId="8" xfId="13" applyNumberFormat="1" applyFont="1" applyBorder="1" applyAlignment="1">
      <alignment horizontal="right" wrapText="1"/>
    </xf>
    <xf numFmtId="0" fontId="12" fillId="0" borderId="2" xfId="12" applyBorder="1" applyAlignment="1">
      <alignment wrapText="1"/>
    </xf>
    <xf numFmtId="0" fontId="32" fillId="2" borderId="0" xfId="0" applyFont="1" applyFill="1" applyAlignment="1">
      <alignment wrapText="1"/>
    </xf>
    <xf numFmtId="0" fontId="33" fillId="2" borderId="0" xfId="0" applyFont="1" applyFill="1" applyAlignment="1">
      <alignment horizontal="right" wrapText="1"/>
    </xf>
    <xf numFmtId="167" fontId="2" fillId="0" borderId="0" xfId="0" applyNumberFormat="1" applyFont="1" applyAlignment="1">
      <alignment wrapText="1"/>
    </xf>
    <xf numFmtId="167" fontId="2" fillId="0" borderId="6" xfId="0" applyNumberFormat="1" applyFont="1" applyBorder="1" applyAlignment="1">
      <alignment wrapText="1"/>
    </xf>
    <xf numFmtId="167" fontId="6" fillId="0" borderId="21" xfId="0" applyNumberFormat="1" applyFont="1" applyBorder="1" applyAlignment="1">
      <alignment wrapText="1"/>
    </xf>
    <xf numFmtId="167" fontId="5" fillId="0" borderId="8" xfId="0" applyNumberFormat="1" applyFont="1" applyBorder="1" applyAlignment="1">
      <alignment wrapText="1"/>
    </xf>
    <xf numFmtId="0" fontId="32" fillId="2" borderId="0" xfId="0" applyFont="1" applyFill="1" applyAlignment="1">
      <alignment horizontal="right" wrapText="1"/>
    </xf>
    <xf numFmtId="169" fontId="2" fillId="0" borderId="4" xfId="0" applyNumberFormat="1" applyFont="1" applyBorder="1" applyAlignment="1">
      <alignment horizontal="right" wrapText="1"/>
    </xf>
    <xf numFmtId="169" fontId="2" fillId="0" borderId="5" xfId="0" applyNumberFormat="1" applyFont="1" applyBorder="1" applyAlignment="1">
      <alignment horizontal="right" wrapText="1"/>
    </xf>
    <xf numFmtId="169" fontId="2" fillId="0" borderId="6" xfId="0" applyNumberFormat="1" applyFont="1" applyBorder="1" applyAlignment="1">
      <alignment horizontal="right" wrapText="1"/>
    </xf>
    <xf numFmtId="167" fontId="6" fillId="0" borderId="12" xfId="0" applyNumberFormat="1" applyFont="1" applyBorder="1" applyAlignment="1">
      <alignment horizontal="right" wrapText="1"/>
    </xf>
    <xf numFmtId="169" fontId="6" fillId="0" borderId="12" xfId="0" applyNumberFormat="1" applyFont="1" applyBorder="1" applyAlignment="1">
      <alignment horizontal="right" wrapText="1"/>
    </xf>
    <xf numFmtId="169" fontId="5" fillId="0" borderId="8" xfId="0" applyNumberFormat="1" applyFont="1" applyBorder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167" fontId="2" fillId="0" borderId="6" xfId="0" applyNumberFormat="1" applyFont="1" applyBorder="1" applyAlignment="1">
      <alignment horizontal="right" wrapText="1"/>
    </xf>
    <xf numFmtId="167" fontId="6" fillId="0" borderId="21" xfId="0" applyNumberFormat="1" applyFont="1" applyBorder="1" applyAlignment="1">
      <alignment horizontal="right" wrapText="1"/>
    </xf>
    <xf numFmtId="167" fontId="5" fillId="0" borderId="8" xfId="0" applyNumberFormat="1" applyFont="1" applyBorder="1" applyAlignment="1">
      <alignment horizontal="right" wrapText="1"/>
    </xf>
    <xf numFmtId="174" fontId="32" fillId="2" borderId="0" xfId="0" applyNumberFormat="1" applyFont="1" applyFill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66" fontId="2" fillId="0" borderId="4" xfId="0" applyNumberFormat="1" applyFont="1" applyBorder="1" applyAlignment="1">
      <alignment horizontal="right" wrapText="1"/>
    </xf>
    <xf numFmtId="166" fontId="2" fillId="0" borderId="5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66" fontId="2" fillId="0" borderId="6" xfId="0" applyNumberFormat="1" applyFont="1" applyBorder="1" applyAlignment="1">
      <alignment horizontal="right" wrapText="1"/>
    </xf>
    <xf numFmtId="166" fontId="2" fillId="0" borderId="4" xfId="0" applyNumberFormat="1" applyFont="1" applyBorder="1" applyAlignment="1">
      <alignment wrapText="1"/>
    </xf>
    <xf numFmtId="166" fontId="2" fillId="0" borderId="5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6" fontId="2" fillId="0" borderId="6" xfId="0" applyNumberFormat="1" applyFont="1" applyBorder="1" applyAlignment="1">
      <alignment wrapText="1"/>
    </xf>
    <xf numFmtId="174" fontId="34" fillId="6" borderId="0" xfId="0" applyNumberFormat="1" applyFont="1" applyFill="1" applyAlignment="1">
      <alignment horizontal="right" wrapText="1"/>
    </xf>
    <xf numFmtId="0" fontId="35" fillId="6" borderId="0" xfId="0" applyFont="1" applyFill="1" applyAlignment="1">
      <alignment horizontal="right" wrapText="1"/>
    </xf>
    <xf numFmtId="166" fontId="5" fillId="0" borderId="8" xfId="0" applyNumberFormat="1" applyFont="1" applyBorder="1" applyAlignment="1">
      <alignment horizontal="right" wrapText="1"/>
    </xf>
    <xf numFmtId="174" fontId="34" fillId="6" borderId="2" xfId="0" applyNumberFormat="1" applyFont="1" applyFill="1" applyBorder="1" applyAlignment="1">
      <alignment horizontal="right" wrapText="1"/>
    </xf>
    <xf numFmtId="0" fontId="35" fillId="6" borderId="2" xfId="0" applyFont="1" applyFill="1" applyBorder="1" applyAlignment="1">
      <alignment horizontal="right" wrapText="1"/>
    </xf>
    <xf numFmtId="0" fontId="36" fillId="0" borderId="20" xfId="0" applyFont="1" applyBorder="1" applyAlignment="1">
      <alignment horizontal="right" wrapText="1"/>
    </xf>
    <xf numFmtId="166" fontId="36" fillId="0" borderId="23" xfId="0" applyNumberFormat="1" applyFont="1" applyBorder="1" applyAlignment="1">
      <alignment horizontal="right" wrapText="1"/>
    </xf>
    <xf numFmtId="166" fontId="29" fillId="0" borderId="24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166" fontId="36" fillId="0" borderId="2" xfId="0" applyNumberFormat="1" applyFont="1" applyBorder="1" applyAlignment="1">
      <alignment horizontal="right" wrapText="1"/>
    </xf>
    <xf numFmtId="0" fontId="14" fillId="0" borderId="2" xfId="12" applyFont="1" applyBorder="1" applyAlignment="1">
      <alignment horizontal="left" wrapText="1"/>
    </xf>
    <xf numFmtId="0" fontId="12" fillId="0" borderId="2" xfId="12" applyBorder="1" applyAlignment="1">
      <alignment horizontal="left" wrapText="1"/>
    </xf>
    <xf numFmtId="0" fontId="11" fillId="0" borderId="2" xfId="13" applyFont="1" applyAlignment="1">
      <alignment wrapText="1"/>
    </xf>
    <xf numFmtId="0" fontId="23" fillId="0" borderId="2" xfId="13" applyAlignment="1">
      <alignment wrapText="1"/>
    </xf>
    <xf numFmtId="0" fontId="13" fillId="0" borderId="2" xfId="13" applyFont="1" applyAlignment="1">
      <alignment wrapText="1"/>
    </xf>
    <xf numFmtId="0" fontId="14" fillId="0" borderId="2" xfId="12" applyFont="1" applyBorder="1" applyAlignment="1">
      <alignment wrapText="1"/>
    </xf>
    <xf numFmtId="0" fontId="28" fillId="0" borderId="2" xfId="13" applyFont="1" applyAlignment="1">
      <alignment wrapText="1"/>
    </xf>
    <xf numFmtId="0" fontId="30" fillId="0" borderId="2" xfId="13" applyFont="1" applyAlignment="1">
      <alignment wrapText="1"/>
    </xf>
    <xf numFmtId="2" fontId="8" fillId="0" borderId="2" xfId="13" applyNumberFormat="1" applyFont="1" applyAlignment="1">
      <alignment horizontal="left" wrapText="1"/>
    </xf>
    <xf numFmtId="0" fontId="12" fillId="0" borderId="2" xfId="12" applyBorder="1" applyAlignment="1">
      <alignment wrapText="1"/>
    </xf>
    <xf numFmtId="0" fontId="6" fillId="0" borderId="2" xfId="13" applyFont="1" applyAlignment="1">
      <alignment wrapText="1"/>
    </xf>
  </cellXfs>
  <cellStyles count="22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24"/>
  <sheetViews>
    <sheetView showGridLines="0" zoomScale="90" zoomScaleNormal="90" workbookViewId="0">
      <selection activeCell="F46" sqref="F46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127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19" t="s">
        <v>140</v>
      </c>
      <c r="AU4" s="2"/>
    </row>
    <row r="5" spans="1:47" ht="19" x14ac:dyDescent="0.25">
      <c r="A5" s="20" t="s">
        <v>141</v>
      </c>
    </row>
    <row r="6" spans="1:47" ht="19" x14ac:dyDescent="0.25">
      <c r="A6" s="20" t="s">
        <v>129</v>
      </c>
    </row>
    <row r="7" spans="1:47" ht="19" x14ac:dyDescent="0.25">
      <c r="A7" s="20" t="s">
        <v>142</v>
      </c>
    </row>
    <row r="8" spans="1:47" ht="19" x14ac:dyDescent="0.25">
      <c r="A8" s="20" t="s">
        <v>118</v>
      </c>
    </row>
    <row r="9" spans="1:47" ht="19" x14ac:dyDescent="0.25">
      <c r="A9" s="20" t="s">
        <v>119</v>
      </c>
    </row>
    <row r="10" spans="1:47" ht="19" x14ac:dyDescent="0.25">
      <c r="A10" s="20" t="s">
        <v>120</v>
      </c>
    </row>
    <row r="11" spans="1:47" ht="19" x14ac:dyDescent="0.25">
      <c r="A11" s="20" t="s">
        <v>116</v>
      </c>
    </row>
    <row r="12" spans="1:47" ht="19" x14ac:dyDescent="0.25">
      <c r="A12" s="20" t="s">
        <v>111</v>
      </c>
    </row>
    <row r="13" spans="1:47" ht="19" x14ac:dyDescent="0.25">
      <c r="A13" s="20" t="s">
        <v>117</v>
      </c>
    </row>
    <row r="14" spans="1:47" ht="19" x14ac:dyDescent="0.25">
      <c r="A14" s="20" t="s">
        <v>81</v>
      </c>
      <c r="F14" s="1" t="s">
        <v>109</v>
      </c>
    </row>
    <row r="15" spans="1:47" ht="19" x14ac:dyDescent="0.25">
      <c r="A15" s="20" t="s">
        <v>82</v>
      </c>
    </row>
    <row r="16" spans="1:47" ht="19" x14ac:dyDescent="0.25">
      <c r="A16" s="20" t="s">
        <v>83</v>
      </c>
    </row>
    <row r="17" spans="1:1" ht="19" x14ac:dyDescent="0.25">
      <c r="A17" s="20" t="s">
        <v>84</v>
      </c>
    </row>
    <row r="18" spans="1:1" ht="19" x14ac:dyDescent="0.25">
      <c r="A18" s="20" t="s">
        <v>85</v>
      </c>
    </row>
    <row r="19" spans="1:1" ht="19" x14ac:dyDescent="0.25">
      <c r="A19" s="20" t="s">
        <v>0</v>
      </c>
    </row>
    <row r="20" spans="1:1" ht="19" x14ac:dyDescent="0.25">
      <c r="A20" s="20" t="s">
        <v>86</v>
      </c>
    </row>
    <row r="21" spans="1:1" ht="19" x14ac:dyDescent="0.25">
      <c r="A21" s="20" t="s">
        <v>36</v>
      </c>
    </row>
    <row r="22" spans="1:1" ht="19" x14ac:dyDescent="0.25">
      <c r="A22" s="20" t="s">
        <v>37</v>
      </c>
    </row>
    <row r="23" spans="1:1" ht="19" x14ac:dyDescent="0.25">
      <c r="A23" s="20" t="s">
        <v>38</v>
      </c>
    </row>
    <row r="24" spans="1:1" ht="19" x14ac:dyDescent="0.25">
      <c r="A24" s="20" t="s">
        <v>39</v>
      </c>
    </row>
  </sheetData>
  <hyperlinks>
    <hyperlink ref="A14" location="'ukhd-patienten-konzern'!A1" tooltip="Gehe zu Patienten nach Bundesländern – Konzern" display="Patienten nach Bundesländern – Konzern" xr:uid="{00000000-0004-0000-0000-000009000000}"/>
    <hyperlink ref="A15" location="'ukhd-patienten-ukhd'!A1" tooltip="Gehe zu Patienten nach Bundesländern – UKHD" display="Patienten nach Bundesländern – UKHD" xr:uid="{00000000-0004-0000-0000-00000A000000}"/>
    <hyperlink ref="A16" location="'ukhd-patienten-thoraxklinik'!A1" tooltip="Gehe zu Patienten nach Bundesländern – Thoraxklinik" display="Patienten nach Bundesländern – Thoraxklinik" xr:uid="{00000000-0004-0000-0000-00000B000000}"/>
    <hyperlink ref="A17" location="'ukhd-patienten-kreiskranken'!A1" tooltip="Gehe zu Patienten nach Bundesländern – Kreiskrankenhaus Bergstraße" display="Patienten nach Bundesländern – Kreiskrankenhaus Bergstraße" xr:uid="{00000000-0004-0000-0000-00000C000000}"/>
    <hyperlink ref="A18" location="'ukhd-stationaere-leistungen'!A1" tooltip="Gehe zu Stationäre Leistungen" display="Stationäre Leistungen" xr:uid="{00000000-0004-0000-0000-00000D000000}"/>
    <hyperlink ref="A19" location="'ukhd-amb-leistungen-gkv'!A1" tooltip="Gehe zu Ambulante Leistungen – GKV-Patienten" display="Ambulante Leistungen – GKV-Patienten" xr:uid="{00000000-0004-0000-0000-00000E000000}"/>
    <hyperlink ref="A20" location="'ukhd-weitere-ambulante-leis'!A1" tooltip="Gehe zu Weitere Ambulante Leistungen – UKHD" display="Weitere Ambulante Leistungen – UKHD" xr:uid="{00000000-0004-0000-0000-00000F000000}"/>
    <hyperlink ref="A21" location="'ukhd-guv-ukhd '!A1" tooltip="Gehe zu Gewinn- und Verlustrechnung (GuV) – UKHD" display="Gewinn- und Verlustrechnung (GuV) – UKHD" xr:uid="{00000000-0004-0000-0000-000010000000}"/>
    <hyperlink ref="A22" location="'ukhd-guv-konzern'!A1" tooltip="Gehe zu Gewinn- und Verlustrechnung (GuV) – Konzern" display="Gewinn- und Verlustrechnung (GuV) – Konzern" xr:uid="{00000000-0004-0000-0000-000011000000}"/>
    <hyperlink ref="A23" location="'ukhd-bilanz-ukhd'!A1" tooltip="Gehe zu Bilanz – UKHD" display="Bilanz – UKHD" xr:uid="{00000000-0004-0000-0000-000012000000}"/>
    <hyperlink ref="A24" location="'ukhd-bilanz-konzern'!A1" tooltip="Gehe zu Bilanz – Konzern" display="Bilanz – Konzern" xr:uid="{00000000-0004-0000-0000-000013000000}"/>
    <hyperlink ref="A5" location="'ukhd-beschaeftigte-2024'!A1" tooltip="Gehe zu Beschäftigte 2024" display="Beschäftigte 2024" xr:uid="{00000000-0004-0000-0000-000000000000}"/>
    <hyperlink ref="A9" location="'ukhd-gestelltes-personal-2023'!A1" tooltip="Gestelltes Personal (Beschäftigte) durch UKHD 2023" display="Gestelltes Personal (Beschäftigte) durch UKHD 2023" xr:uid="{654E9B0F-D6B7-D14F-B04E-EFD8BA85E876}"/>
    <hyperlink ref="A10" location="'ukhd-auszubildende-2023'!A1" tooltip="Gehe zu ukhd-auszubildende-2023" display="Auszubildende 2023" xr:uid="{02C70233-C871-8F45-81F5-25266E52692B}"/>
    <hyperlink ref="A12" location="'ukhd-gestelltes-personal-2022'!A1" tooltip="Gestelltes Personal (Beschäftigte) durch UKHD 2022" display="Gestelltes Personal (Beschäftigte) durch UKHD 2022" xr:uid="{540D5909-227F-5044-A320-E6A519BA2E81}"/>
    <hyperlink ref="A13" location="'ukhd-auszubildende-2022'!A1" tooltip="Gehe zu Auszubildende 2022" display="Auszubildende 2022" xr:uid="{F5F6B729-7A2F-1E41-A27A-8131DB75D2C1}"/>
    <hyperlink ref="A7" location="'ukhd-auszubildende-2024'!A1" tooltip="Gehe zu ukhd-auszubildende-2024" display="Auszubildende 2024" xr:uid="{00000000-0004-0000-0000-000002000000}"/>
    <hyperlink ref="A8" location="'ukhd-beschaeftigte-2023'!A1" tooltip="Beschäftigte 2023" display="Beschäftigte 2023" xr:uid="{97474C5D-E853-444A-A7EC-BCE83A631ABB}"/>
    <hyperlink ref="A11" location="'ukhd-beschaeftigte-2022'!A1" tooltip="Beschäftigte 2022" display="Beschäftigte 2022" xr:uid="{FEA6507E-5DD3-0E43-838E-3E23A52C0F17}"/>
    <hyperlink ref="A6" location="'ukhd-gestelltes-personal-2024'!A1" tooltip="Gehe zu ukhd-gestelltes-personal-2024" display="Gestelltes Personal (Beschäftigte) durch UKHD 2024" xr:uid="{00000000-0004-0000-0000-00000100000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1197-FBBF-F943-9CFE-F41B9B367D90}">
  <dimension ref="A1:K20"/>
  <sheetViews>
    <sheetView showGridLines="0" workbookViewId="0">
      <selection sqref="A1:XFD1"/>
    </sheetView>
  </sheetViews>
  <sheetFormatPr baseColWidth="10" defaultRowHeight="15" x14ac:dyDescent="0.2"/>
  <cols>
    <col min="1" max="1" width="56.5" style="41" bestFit="1" customWidth="1"/>
    <col min="2" max="11" width="13.6640625" style="41" customWidth="1"/>
    <col min="12" max="16384" width="10.83203125" style="41"/>
  </cols>
  <sheetData>
    <row r="1" spans="1:11" s="25" customFormat="1" ht="15" customHeight="1" x14ac:dyDescent="0.2">
      <c r="A1" s="3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 x14ac:dyDescent="0.2">
      <c r="A3" s="183" t="s">
        <v>112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11" ht="36" x14ac:dyDescent="0.2">
      <c r="A5" s="28" t="s">
        <v>40</v>
      </c>
      <c r="B5" s="29" t="s">
        <v>41</v>
      </c>
      <c r="C5" s="29" t="s">
        <v>113</v>
      </c>
      <c r="D5" s="29" t="s">
        <v>42</v>
      </c>
      <c r="E5" s="29" t="s">
        <v>114</v>
      </c>
      <c r="F5" s="29" t="s">
        <v>44</v>
      </c>
      <c r="G5" s="29" t="s">
        <v>108</v>
      </c>
      <c r="H5" s="29" t="s">
        <v>107</v>
      </c>
      <c r="I5" s="29" t="s">
        <v>3</v>
      </c>
      <c r="J5" s="29" t="s">
        <v>115</v>
      </c>
      <c r="K5" s="42" t="s">
        <v>49</v>
      </c>
    </row>
    <row r="6" spans="1:11" ht="17" x14ac:dyDescent="0.2">
      <c r="A6" s="59" t="s">
        <v>50</v>
      </c>
      <c r="B6" s="41">
        <v>386.75</v>
      </c>
      <c r="C6" s="41">
        <v>0</v>
      </c>
      <c r="D6" s="41">
        <v>105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279.75</v>
      </c>
      <c r="K6" s="53">
        <f>SUM(B6:J6)</f>
        <v>771.5</v>
      </c>
    </row>
    <row r="7" spans="1:11" ht="17" x14ac:dyDescent="0.2">
      <c r="A7" s="54" t="s">
        <v>54</v>
      </c>
      <c r="B7" s="51"/>
      <c r="C7" s="51"/>
      <c r="D7" s="51"/>
      <c r="E7" s="51"/>
      <c r="F7" s="51"/>
      <c r="G7" s="51"/>
      <c r="H7" s="51"/>
      <c r="I7" s="51">
        <v>15.5</v>
      </c>
      <c r="J7" s="51"/>
      <c r="K7" s="53">
        <f t="shared" ref="K7:K19" si="0">SUM(B7:J7)</f>
        <v>15.5</v>
      </c>
    </row>
    <row r="8" spans="1:11" ht="17" x14ac:dyDescent="0.2">
      <c r="A8" s="54" t="s">
        <v>52</v>
      </c>
      <c r="B8" s="51"/>
      <c r="C8" s="51"/>
      <c r="D8" s="51"/>
      <c r="E8" s="51"/>
      <c r="F8" s="51"/>
      <c r="G8" s="51"/>
      <c r="H8" s="51"/>
      <c r="I8" s="51">
        <v>12.75</v>
      </c>
      <c r="J8" s="51"/>
      <c r="K8" s="53">
        <f t="shared" si="0"/>
        <v>12.75</v>
      </c>
    </row>
    <row r="9" spans="1:11" ht="17" x14ac:dyDescent="0.2">
      <c r="A9" s="54" t="s">
        <v>4</v>
      </c>
      <c r="B9" s="51"/>
      <c r="C9" s="51"/>
      <c r="D9" s="51"/>
      <c r="E9" s="51"/>
      <c r="F9" s="51"/>
      <c r="G9" s="51"/>
      <c r="H9" s="51"/>
      <c r="I9" s="51">
        <v>22</v>
      </c>
      <c r="J9" s="51"/>
      <c r="K9" s="53">
        <f t="shared" si="0"/>
        <v>22</v>
      </c>
    </row>
    <row r="10" spans="1:11" ht="17" x14ac:dyDescent="0.2">
      <c r="A10" s="54" t="s">
        <v>101</v>
      </c>
      <c r="B10" s="51"/>
      <c r="C10" s="51"/>
      <c r="D10" s="51"/>
      <c r="E10" s="51"/>
      <c r="F10" s="51"/>
      <c r="G10" s="51"/>
      <c r="H10" s="51"/>
      <c r="I10" s="51"/>
      <c r="J10" s="51"/>
      <c r="K10" s="53">
        <f t="shared" si="0"/>
        <v>0</v>
      </c>
    </row>
    <row r="11" spans="1:11" ht="17" x14ac:dyDescent="0.2">
      <c r="A11" s="54" t="s">
        <v>55</v>
      </c>
      <c r="B11" s="51">
        <v>43.25</v>
      </c>
      <c r="C11" s="51"/>
      <c r="D11" s="51">
        <v>2.5</v>
      </c>
      <c r="E11" s="51"/>
      <c r="F11" s="51"/>
      <c r="G11" s="51"/>
      <c r="H11" s="51"/>
      <c r="I11" s="51">
        <v>0.5</v>
      </c>
      <c r="J11" s="51"/>
      <c r="K11" s="53">
        <f>SUM(B11:J11)</f>
        <v>46.25</v>
      </c>
    </row>
    <row r="12" spans="1:11" ht="17" x14ac:dyDescent="0.2">
      <c r="A12" s="54" t="s">
        <v>100</v>
      </c>
      <c r="B12" s="51"/>
      <c r="C12" s="51"/>
      <c r="D12" s="51"/>
      <c r="E12" s="51"/>
      <c r="F12" s="51"/>
      <c r="G12" s="51"/>
      <c r="H12" s="51"/>
      <c r="I12" s="51"/>
      <c r="J12" s="51"/>
      <c r="K12" s="53">
        <f t="shared" si="0"/>
        <v>0</v>
      </c>
    </row>
    <row r="13" spans="1:11" ht="17" x14ac:dyDescent="0.2">
      <c r="A13" s="54" t="s">
        <v>56</v>
      </c>
      <c r="B13" s="51"/>
      <c r="C13" s="51"/>
      <c r="D13" s="51"/>
      <c r="E13" s="51"/>
      <c r="F13" s="51"/>
      <c r="G13" s="51"/>
      <c r="H13" s="51"/>
      <c r="I13" s="51"/>
      <c r="J13" s="51"/>
      <c r="K13" s="53">
        <f t="shared" si="0"/>
        <v>0</v>
      </c>
    </row>
    <row r="14" spans="1:11" ht="17" x14ac:dyDescent="0.2">
      <c r="A14" s="54" t="s">
        <v>51</v>
      </c>
      <c r="B14" s="51"/>
      <c r="C14" s="51"/>
      <c r="D14" s="51"/>
      <c r="E14" s="51"/>
      <c r="F14" s="51"/>
      <c r="G14" s="51"/>
      <c r="H14" s="51"/>
      <c r="I14" s="51"/>
      <c r="J14" s="51"/>
      <c r="K14" s="53">
        <f t="shared" si="0"/>
        <v>0</v>
      </c>
    </row>
    <row r="15" spans="1:11" ht="17" x14ac:dyDescent="0.2">
      <c r="A15" s="54" t="s">
        <v>58</v>
      </c>
      <c r="B15" s="51"/>
      <c r="C15" s="51"/>
      <c r="D15" s="51"/>
      <c r="E15" s="51"/>
      <c r="F15" s="51"/>
      <c r="G15" s="51"/>
      <c r="H15" s="51"/>
      <c r="I15" s="51"/>
      <c r="J15" s="51"/>
      <c r="K15" s="53">
        <f t="shared" si="0"/>
        <v>0</v>
      </c>
    </row>
    <row r="16" spans="1:11" ht="17" x14ac:dyDescent="0.2">
      <c r="A16" s="54" t="s">
        <v>53</v>
      </c>
      <c r="B16" s="51"/>
      <c r="C16" s="51"/>
      <c r="D16" s="51"/>
      <c r="E16" s="51"/>
      <c r="F16" s="51"/>
      <c r="G16" s="51"/>
      <c r="H16" s="51"/>
      <c r="I16" s="51"/>
      <c r="J16" s="51"/>
      <c r="K16" s="53">
        <f t="shared" si="0"/>
        <v>0</v>
      </c>
    </row>
    <row r="17" spans="1:11" ht="17" x14ac:dyDescent="0.2">
      <c r="A17" s="54" t="s">
        <v>59</v>
      </c>
      <c r="B17" s="51"/>
      <c r="C17" s="51"/>
      <c r="D17" s="51"/>
      <c r="E17" s="51"/>
      <c r="F17" s="51"/>
      <c r="G17" s="51"/>
      <c r="H17" s="51"/>
      <c r="I17" s="51"/>
      <c r="J17" s="51"/>
      <c r="K17" s="53">
        <f t="shared" si="0"/>
        <v>0</v>
      </c>
    </row>
    <row r="18" spans="1:11" ht="17" x14ac:dyDescent="0.2">
      <c r="A18" s="54" t="s">
        <v>57</v>
      </c>
      <c r="B18" s="51"/>
      <c r="C18" s="51"/>
      <c r="D18" s="51"/>
      <c r="E18" s="51"/>
      <c r="F18" s="51"/>
      <c r="G18" s="51"/>
      <c r="H18" s="51"/>
      <c r="I18" s="51"/>
      <c r="J18" s="51"/>
      <c r="K18" s="53">
        <f t="shared" si="0"/>
        <v>0</v>
      </c>
    </row>
    <row r="19" spans="1:11" ht="18" thickBot="1" x14ac:dyDescent="0.25">
      <c r="A19" s="71" t="s">
        <v>60</v>
      </c>
      <c r="B19" s="72"/>
      <c r="C19" s="72"/>
      <c r="D19" s="72"/>
      <c r="E19" s="72"/>
      <c r="F19" s="72"/>
      <c r="G19" s="72"/>
      <c r="H19" s="72"/>
      <c r="I19" s="72"/>
      <c r="J19" s="72"/>
      <c r="K19" s="73">
        <f t="shared" si="0"/>
        <v>0</v>
      </c>
    </row>
    <row r="20" spans="1:11" ht="19" thickTop="1" thickBot="1" x14ac:dyDescent="0.25">
      <c r="A20" s="57" t="s">
        <v>27</v>
      </c>
      <c r="B20" s="74">
        <f t="shared" ref="B20:K20" si="1">SUM(B6:B19)</f>
        <v>430</v>
      </c>
      <c r="C20" s="74">
        <f t="shared" si="1"/>
        <v>0</v>
      </c>
      <c r="D20" s="74">
        <f t="shared" si="1"/>
        <v>107.5</v>
      </c>
      <c r="E20" s="74">
        <f t="shared" si="1"/>
        <v>0</v>
      </c>
      <c r="F20" s="74">
        <f t="shared" si="1"/>
        <v>0</v>
      </c>
      <c r="G20" s="74">
        <f t="shared" si="1"/>
        <v>0</v>
      </c>
      <c r="H20" s="74">
        <f t="shared" si="1"/>
        <v>0</v>
      </c>
      <c r="I20" s="74">
        <f t="shared" si="1"/>
        <v>50.75</v>
      </c>
      <c r="J20" s="74">
        <f t="shared" si="1"/>
        <v>279.75</v>
      </c>
      <c r="K20" s="58">
        <f t="shared" si="1"/>
        <v>868</v>
      </c>
    </row>
  </sheetData>
  <mergeCells count="2">
    <mergeCell ref="A2:K2"/>
    <mergeCell ref="A3:K3"/>
  </mergeCells>
  <hyperlinks>
    <hyperlink ref="A1:K1" location="Index!A1" display="Zurück zum Index" xr:uid="{F129D9C3-299B-0A42-99A2-754869887A35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144D-3C4A-E543-84D8-A8DF2F9D68B5}">
  <sheetPr>
    <pageSetUpPr fitToPage="1"/>
  </sheetPr>
  <dimension ref="A1:O16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25" customWidth="1" collapsed="1"/>
    <col min="2" max="4" width="16.6640625" style="25" customWidth="1"/>
    <col min="5" max="8" width="14.33203125" style="24" customWidth="1" collapsed="1"/>
    <col min="9" max="15" width="11.5" style="25"/>
    <col min="16" max="251" width="11.5" style="25" collapsed="1"/>
    <col min="252" max="252" width="57.1640625" style="25" customWidth="1" collapsed="1"/>
    <col min="253" max="264" width="14.33203125" style="25" customWidth="1" collapsed="1"/>
    <col min="265" max="507" width="11.5" style="25" collapsed="1"/>
    <col min="508" max="508" width="57.1640625" style="25" customWidth="1" collapsed="1"/>
    <col min="509" max="520" width="14.33203125" style="25" customWidth="1" collapsed="1"/>
    <col min="521" max="763" width="11.5" style="25" collapsed="1"/>
    <col min="764" max="764" width="57.1640625" style="25" customWidth="1" collapsed="1"/>
    <col min="765" max="776" width="14.33203125" style="25" customWidth="1" collapsed="1"/>
    <col min="777" max="1019" width="11.5" style="25" collapsed="1"/>
    <col min="1020" max="1020" width="57.1640625" style="25" customWidth="1" collapsed="1"/>
    <col min="1021" max="1032" width="14.33203125" style="25" customWidth="1" collapsed="1"/>
    <col min="1033" max="1275" width="11.5" style="25" collapsed="1"/>
    <col min="1276" max="1276" width="57.1640625" style="25" customWidth="1" collapsed="1"/>
    <col min="1277" max="1288" width="14.33203125" style="25" customWidth="1" collapsed="1"/>
    <col min="1289" max="1531" width="11.5" style="25" collapsed="1"/>
    <col min="1532" max="1532" width="57.1640625" style="25" customWidth="1" collapsed="1"/>
    <col min="1533" max="1544" width="14.33203125" style="25" customWidth="1" collapsed="1"/>
    <col min="1545" max="1787" width="11.5" style="25" collapsed="1"/>
    <col min="1788" max="1788" width="57.1640625" style="25" customWidth="1" collapsed="1"/>
    <col min="1789" max="1800" width="14.33203125" style="25" customWidth="1" collapsed="1"/>
    <col min="1801" max="2043" width="11.5" style="25" collapsed="1"/>
    <col min="2044" max="2044" width="57.1640625" style="25" customWidth="1" collapsed="1"/>
    <col min="2045" max="2056" width="14.33203125" style="25" customWidth="1" collapsed="1"/>
    <col min="2057" max="2299" width="11.5" style="25" collapsed="1"/>
    <col min="2300" max="2300" width="57.1640625" style="25" customWidth="1" collapsed="1"/>
    <col min="2301" max="2312" width="14.33203125" style="25" customWidth="1" collapsed="1"/>
    <col min="2313" max="2555" width="11.5" style="25" collapsed="1"/>
    <col min="2556" max="2556" width="57.1640625" style="25" customWidth="1" collapsed="1"/>
    <col min="2557" max="2568" width="14.33203125" style="25" customWidth="1" collapsed="1"/>
    <col min="2569" max="2811" width="11.5" style="25" collapsed="1"/>
    <col min="2812" max="2812" width="57.1640625" style="25" customWidth="1" collapsed="1"/>
    <col min="2813" max="2824" width="14.33203125" style="25" customWidth="1" collapsed="1"/>
    <col min="2825" max="3067" width="11.5" style="25" collapsed="1"/>
    <col min="3068" max="3068" width="57.1640625" style="25" customWidth="1" collapsed="1"/>
    <col min="3069" max="3080" width="14.33203125" style="25" customWidth="1" collapsed="1"/>
    <col min="3081" max="3323" width="11.5" style="25" collapsed="1"/>
    <col min="3324" max="3324" width="57.1640625" style="25" customWidth="1" collapsed="1"/>
    <col min="3325" max="3336" width="14.33203125" style="25" customWidth="1" collapsed="1"/>
    <col min="3337" max="3579" width="11.5" style="25" collapsed="1"/>
    <col min="3580" max="3580" width="57.1640625" style="25" customWidth="1" collapsed="1"/>
    <col min="3581" max="3592" width="14.33203125" style="25" customWidth="1" collapsed="1"/>
    <col min="3593" max="3835" width="11.5" style="25" collapsed="1"/>
    <col min="3836" max="3836" width="57.1640625" style="25" customWidth="1" collapsed="1"/>
    <col min="3837" max="3848" width="14.33203125" style="25" customWidth="1" collapsed="1"/>
    <col min="3849" max="4091" width="11.5" style="25" collapsed="1"/>
    <col min="4092" max="4092" width="57.1640625" style="25" customWidth="1" collapsed="1"/>
    <col min="4093" max="4104" width="14.33203125" style="25" customWidth="1" collapsed="1"/>
    <col min="4105" max="4347" width="11.5" style="25" collapsed="1"/>
    <col min="4348" max="4348" width="57.1640625" style="25" customWidth="1" collapsed="1"/>
    <col min="4349" max="4360" width="14.33203125" style="25" customWidth="1" collapsed="1"/>
    <col min="4361" max="4603" width="11.5" style="25" collapsed="1"/>
    <col min="4604" max="4604" width="57.1640625" style="25" customWidth="1" collapsed="1"/>
    <col min="4605" max="4616" width="14.33203125" style="25" customWidth="1" collapsed="1"/>
    <col min="4617" max="4859" width="11.5" style="25" collapsed="1"/>
    <col min="4860" max="4860" width="57.1640625" style="25" customWidth="1" collapsed="1"/>
    <col min="4861" max="4872" width="14.33203125" style="25" customWidth="1" collapsed="1"/>
    <col min="4873" max="5115" width="11.5" style="25" collapsed="1"/>
    <col min="5116" max="5116" width="57.1640625" style="25" customWidth="1" collapsed="1"/>
    <col min="5117" max="5128" width="14.33203125" style="25" customWidth="1" collapsed="1"/>
    <col min="5129" max="5371" width="11.5" style="25" collapsed="1"/>
    <col min="5372" max="5372" width="57.1640625" style="25" customWidth="1" collapsed="1"/>
    <col min="5373" max="5384" width="14.33203125" style="25" customWidth="1" collapsed="1"/>
    <col min="5385" max="5627" width="11.5" style="25" collapsed="1"/>
    <col min="5628" max="5628" width="57.1640625" style="25" customWidth="1" collapsed="1"/>
    <col min="5629" max="5640" width="14.33203125" style="25" customWidth="1" collapsed="1"/>
    <col min="5641" max="5883" width="11.5" style="25" collapsed="1"/>
    <col min="5884" max="5884" width="57.1640625" style="25" customWidth="1" collapsed="1"/>
    <col min="5885" max="5896" width="14.33203125" style="25" customWidth="1" collapsed="1"/>
    <col min="5897" max="6139" width="11.5" style="25" collapsed="1"/>
    <col min="6140" max="6140" width="57.1640625" style="25" customWidth="1" collapsed="1"/>
    <col min="6141" max="6152" width="14.33203125" style="25" customWidth="1" collapsed="1"/>
    <col min="6153" max="6395" width="11.5" style="25" collapsed="1"/>
    <col min="6396" max="6396" width="57.1640625" style="25" customWidth="1" collapsed="1"/>
    <col min="6397" max="6408" width="14.33203125" style="25" customWidth="1" collapsed="1"/>
    <col min="6409" max="6651" width="11.5" style="25" collapsed="1"/>
    <col min="6652" max="6652" width="57.1640625" style="25" customWidth="1" collapsed="1"/>
    <col min="6653" max="6664" width="14.33203125" style="25" customWidth="1" collapsed="1"/>
    <col min="6665" max="6907" width="11.5" style="25" collapsed="1"/>
    <col min="6908" max="6908" width="57.1640625" style="25" customWidth="1" collapsed="1"/>
    <col min="6909" max="6920" width="14.33203125" style="25" customWidth="1" collapsed="1"/>
    <col min="6921" max="7163" width="11.5" style="25" collapsed="1"/>
    <col min="7164" max="7164" width="57.1640625" style="25" customWidth="1" collapsed="1"/>
    <col min="7165" max="7176" width="14.33203125" style="25" customWidth="1" collapsed="1"/>
    <col min="7177" max="7419" width="11.5" style="25" collapsed="1"/>
    <col min="7420" max="7420" width="57.1640625" style="25" customWidth="1" collapsed="1"/>
    <col min="7421" max="7432" width="14.33203125" style="25" customWidth="1" collapsed="1"/>
    <col min="7433" max="7675" width="11.5" style="25" collapsed="1"/>
    <col min="7676" max="7676" width="57.1640625" style="25" customWidth="1" collapsed="1"/>
    <col min="7677" max="7688" width="14.33203125" style="25" customWidth="1" collapsed="1"/>
    <col min="7689" max="7931" width="11.5" style="25" collapsed="1"/>
    <col min="7932" max="7932" width="57.1640625" style="25" customWidth="1" collapsed="1"/>
    <col min="7933" max="7944" width="14.33203125" style="25" customWidth="1" collapsed="1"/>
    <col min="7945" max="8187" width="11.5" style="25" collapsed="1"/>
    <col min="8188" max="8188" width="57.1640625" style="25" customWidth="1" collapsed="1"/>
    <col min="8189" max="8200" width="14.33203125" style="25" customWidth="1" collapsed="1"/>
    <col min="8201" max="8443" width="11.5" style="25" collapsed="1"/>
    <col min="8444" max="8444" width="57.1640625" style="25" customWidth="1" collapsed="1"/>
    <col min="8445" max="8456" width="14.33203125" style="25" customWidth="1" collapsed="1"/>
    <col min="8457" max="8699" width="11.5" style="25" collapsed="1"/>
    <col min="8700" max="8700" width="57.1640625" style="25" customWidth="1" collapsed="1"/>
    <col min="8701" max="8712" width="14.33203125" style="25" customWidth="1" collapsed="1"/>
    <col min="8713" max="8955" width="11.5" style="25" collapsed="1"/>
    <col min="8956" max="8956" width="57.1640625" style="25" customWidth="1" collapsed="1"/>
    <col min="8957" max="8968" width="14.33203125" style="25" customWidth="1" collapsed="1"/>
    <col min="8969" max="9211" width="11.5" style="25" collapsed="1"/>
    <col min="9212" max="9212" width="57.1640625" style="25" customWidth="1" collapsed="1"/>
    <col min="9213" max="9224" width="14.33203125" style="25" customWidth="1" collapsed="1"/>
    <col min="9225" max="9467" width="11.5" style="25" collapsed="1"/>
    <col min="9468" max="9468" width="57.1640625" style="25" customWidth="1" collapsed="1"/>
    <col min="9469" max="9480" width="14.33203125" style="25" customWidth="1" collapsed="1"/>
    <col min="9481" max="9723" width="11.5" style="25" collapsed="1"/>
    <col min="9724" max="9724" width="57.1640625" style="25" customWidth="1" collapsed="1"/>
    <col min="9725" max="9736" width="14.33203125" style="25" customWidth="1" collapsed="1"/>
    <col min="9737" max="9979" width="11.5" style="25" collapsed="1"/>
    <col min="9980" max="9980" width="57.1640625" style="25" customWidth="1" collapsed="1"/>
    <col min="9981" max="9992" width="14.33203125" style="25" customWidth="1" collapsed="1"/>
    <col min="9993" max="10235" width="11.5" style="25" collapsed="1"/>
    <col min="10236" max="10236" width="57.1640625" style="25" customWidth="1" collapsed="1"/>
    <col min="10237" max="10248" width="14.33203125" style="25" customWidth="1" collapsed="1"/>
    <col min="10249" max="10491" width="11.5" style="25" collapsed="1"/>
    <col min="10492" max="10492" width="57.1640625" style="25" customWidth="1" collapsed="1"/>
    <col min="10493" max="10504" width="14.33203125" style="25" customWidth="1" collapsed="1"/>
    <col min="10505" max="10747" width="11.5" style="25" collapsed="1"/>
    <col min="10748" max="10748" width="57.1640625" style="25" customWidth="1" collapsed="1"/>
    <col min="10749" max="10760" width="14.33203125" style="25" customWidth="1" collapsed="1"/>
    <col min="10761" max="11003" width="11.5" style="25" collapsed="1"/>
    <col min="11004" max="11004" width="57.1640625" style="25" customWidth="1" collapsed="1"/>
    <col min="11005" max="11016" width="14.33203125" style="25" customWidth="1" collapsed="1"/>
    <col min="11017" max="11259" width="11.5" style="25" collapsed="1"/>
    <col min="11260" max="11260" width="57.1640625" style="25" customWidth="1" collapsed="1"/>
    <col min="11261" max="11272" width="14.33203125" style="25" customWidth="1" collapsed="1"/>
    <col min="11273" max="11515" width="11.5" style="25" collapsed="1"/>
    <col min="11516" max="11516" width="57.1640625" style="25" customWidth="1" collapsed="1"/>
    <col min="11517" max="11528" width="14.33203125" style="25" customWidth="1" collapsed="1"/>
    <col min="11529" max="11771" width="11.5" style="25" collapsed="1"/>
    <col min="11772" max="11772" width="57.1640625" style="25" customWidth="1" collapsed="1"/>
    <col min="11773" max="11784" width="14.33203125" style="25" customWidth="1" collapsed="1"/>
    <col min="11785" max="12027" width="11.5" style="25" collapsed="1"/>
    <col min="12028" max="12028" width="57.1640625" style="25" customWidth="1" collapsed="1"/>
    <col min="12029" max="12040" width="14.33203125" style="25" customWidth="1" collapsed="1"/>
    <col min="12041" max="12283" width="11.5" style="25" collapsed="1"/>
    <col min="12284" max="12284" width="57.1640625" style="25" customWidth="1" collapsed="1"/>
    <col min="12285" max="12296" width="14.33203125" style="25" customWidth="1" collapsed="1"/>
    <col min="12297" max="12539" width="11.5" style="25" collapsed="1"/>
    <col min="12540" max="12540" width="57.1640625" style="25" customWidth="1" collapsed="1"/>
    <col min="12541" max="12552" width="14.33203125" style="25" customWidth="1" collapsed="1"/>
    <col min="12553" max="12795" width="11.5" style="25" collapsed="1"/>
    <col min="12796" max="12796" width="57.1640625" style="25" customWidth="1" collapsed="1"/>
    <col min="12797" max="12808" width="14.33203125" style="25" customWidth="1" collapsed="1"/>
    <col min="12809" max="13051" width="11.5" style="25" collapsed="1"/>
    <col min="13052" max="13052" width="57.1640625" style="25" customWidth="1" collapsed="1"/>
    <col min="13053" max="13064" width="14.33203125" style="25" customWidth="1" collapsed="1"/>
    <col min="13065" max="13307" width="11.5" style="25" collapsed="1"/>
    <col min="13308" max="13308" width="57.1640625" style="25" customWidth="1" collapsed="1"/>
    <col min="13309" max="13320" width="14.33203125" style="25" customWidth="1" collapsed="1"/>
    <col min="13321" max="13563" width="11.5" style="25" collapsed="1"/>
    <col min="13564" max="13564" width="57.1640625" style="25" customWidth="1" collapsed="1"/>
    <col min="13565" max="13576" width="14.33203125" style="25" customWidth="1" collapsed="1"/>
    <col min="13577" max="13819" width="11.5" style="25" collapsed="1"/>
    <col min="13820" max="13820" width="57.1640625" style="25" customWidth="1" collapsed="1"/>
    <col min="13821" max="13832" width="14.33203125" style="25" customWidth="1" collapsed="1"/>
    <col min="13833" max="14075" width="11.5" style="25" collapsed="1"/>
    <col min="14076" max="14076" width="57.1640625" style="25" customWidth="1" collapsed="1"/>
    <col min="14077" max="14088" width="14.33203125" style="25" customWidth="1" collapsed="1"/>
    <col min="14089" max="14331" width="11.5" style="25" collapsed="1"/>
    <col min="14332" max="14332" width="57.1640625" style="25" customWidth="1" collapsed="1"/>
    <col min="14333" max="14344" width="14.33203125" style="25" customWidth="1" collapsed="1"/>
    <col min="14345" max="14587" width="11.5" style="25" collapsed="1"/>
    <col min="14588" max="14588" width="57.1640625" style="25" customWidth="1" collapsed="1"/>
    <col min="14589" max="14600" width="14.33203125" style="25" customWidth="1" collapsed="1"/>
    <col min="14601" max="14843" width="11.5" style="25" collapsed="1"/>
    <col min="14844" max="14844" width="57.1640625" style="25" customWidth="1" collapsed="1"/>
    <col min="14845" max="14856" width="14.33203125" style="25" customWidth="1" collapsed="1"/>
    <col min="14857" max="15099" width="11.5" style="25" collapsed="1"/>
    <col min="15100" max="15100" width="57.1640625" style="25" customWidth="1" collapsed="1"/>
    <col min="15101" max="15112" width="14.33203125" style="25" customWidth="1" collapsed="1"/>
    <col min="15113" max="15355" width="11.5" style="25" collapsed="1"/>
    <col min="15356" max="15356" width="57.1640625" style="25" customWidth="1" collapsed="1"/>
    <col min="15357" max="15368" width="14.33203125" style="25" customWidth="1" collapsed="1"/>
    <col min="15369" max="15611" width="11.5" style="25" collapsed="1"/>
    <col min="15612" max="15612" width="57.1640625" style="25" customWidth="1" collapsed="1"/>
    <col min="15613" max="15624" width="14.33203125" style="25" customWidth="1" collapsed="1"/>
    <col min="15625" max="15867" width="11.5" style="25" collapsed="1"/>
    <col min="15868" max="15868" width="57.1640625" style="25" customWidth="1" collapsed="1"/>
    <col min="15869" max="15880" width="14.33203125" style="25" customWidth="1" collapsed="1"/>
    <col min="15881" max="16123" width="11.5" style="25" collapsed="1"/>
    <col min="16124" max="16124" width="57.1640625" style="25" customWidth="1" collapsed="1"/>
    <col min="16125" max="16136" width="14.33203125" style="25" customWidth="1" collapsed="1"/>
    <col min="16137" max="16384" width="11.5" style="25" collapsed="1"/>
  </cols>
  <sheetData>
    <row r="1" spans="1:4" ht="15" customHeight="1" x14ac:dyDescent="0.2">
      <c r="A1" s="184" t="s">
        <v>102</v>
      </c>
      <c r="B1" s="184"/>
      <c r="C1" s="184"/>
      <c r="D1" s="184"/>
    </row>
    <row r="2" spans="1:4" ht="16" customHeight="1" x14ac:dyDescent="0.25">
      <c r="A2" s="186" t="s">
        <v>127</v>
      </c>
      <c r="B2" s="186"/>
      <c r="C2" s="186"/>
      <c r="D2" s="186"/>
    </row>
    <row r="3" spans="1:4" ht="15" customHeight="1" x14ac:dyDescent="0.25">
      <c r="A3" s="185" t="s">
        <v>81</v>
      </c>
      <c r="B3" s="182"/>
      <c r="C3" s="182"/>
      <c r="D3" s="75"/>
    </row>
    <row r="4" spans="1:4" x14ac:dyDescent="0.2">
      <c r="B4" s="24"/>
      <c r="C4" s="24"/>
      <c r="D4" s="24"/>
    </row>
    <row r="5" spans="1:4" ht="17" x14ac:dyDescent="0.2">
      <c r="A5" s="27"/>
      <c r="B5" s="76">
        <v>2024</v>
      </c>
      <c r="C5" s="76">
        <v>2023</v>
      </c>
      <c r="D5" s="76">
        <v>2022</v>
      </c>
    </row>
    <row r="6" spans="1:4" ht="17" x14ac:dyDescent="0.2">
      <c r="A6" s="30" t="s">
        <v>28</v>
      </c>
      <c r="B6" s="31">
        <v>63993.5</v>
      </c>
      <c r="C6" s="31">
        <v>64141</v>
      </c>
      <c r="D6" s="31">
        <v>61505</v>
      </c>
    </row>
    <row r="7" spans="1:4" ht="17" x14ac:dyDescent="0.2">
      <c r="A7" s="32" t="s">
        <v>31</v>
      </c>
      <c r="B7" s="33">
        <v>1173.5</v>
      </c>
      <c r="C7" s="33">
        <v>1124</v>
      </c>
      <c r="D7" s="33">
        <v>1091</v>
      </c>
    </row>
    <row r="8" spans="1:4" ht="17" x14ac:dyDescent="0.2">
      <c r="A8" s="32" t="s">
        <v>29</v>
      </c>
      <c r="B8" s="33">
        <v>25576</v>
      </c>
      <c r="C8" s="33">
        <v>25068</v>
      </c>
      <c r="D8" s="33">
        <v>23936</v>
      </c>
    </row>
    <row r="9" spans="1:4" ht="17" x14ac:dyDescent="0.2">
      <c r="A9" s="32" t="s">
        <v>30</v>
      </c>
      <c r="B9" s="33">
        <v>9974</v>
      </c>
      <c r="C9" s="33">
        <v>10037</v>
      </c>
      <c r="D9" s="33">
        <v>9067</v>
      </c>
    </row>
    <row r="10" spans="1:4" ht="17" x14ac:dyDescent="0.2">
      <c r="A10" s="32" t="s">
        <v>76</v>
      </c>
      <c r="B10" s="33">
        <v>1962</v>
      </c>
      <c r="C10" s="33">
        <v>1983</v>
      </c>
      <c r="D10" s="33">
        <v>1870</v>
      </c>
    </row>
    <row r="11" spans="1:4" ht="18" thickBot="1" x14ac:dyDescent="0.25">
      <c r="A11" s="77" t="s">
        <v>77</v>
      </c>
      <c r="B11" s="78">
        <f>SUM(B6:B10)</f>
        <v>102679</v>
      </c>
      <c r="C11" s="79">
        <v>102353</v>
      </c>
      <c r="D11" s="78">
        <v>97469</v>
      </c>
    </row>
    <row r="12" spans="1:4" ht="18" thickBot="1" x14ac:dyDescent="0.25">
      <c r="A12" s="80" t="s">
        <v>32</v>
      </c>
      <c r="B12" s="81">
        <v>1052</v>
      </c>
      <c r="C12" s="82">
        <v>1100</v>
      </c>
      <c r="D12" s="81">
        <v>1152</v>
      </c>
    </row>
    <row r="13" spans="1:4" ht="19" thickTop="1" thickBot="1" x14ac:dyDescent="0.25">
      <c r="A13" s="35" t="s">
        <v>78</v>
      </c>
      <c r="B13" s="83">
        <f>+B11+B12</f>
        <v>103731</v>
      </c>
      <c r="C13" s="84">
        <v>103453</v>
      </c>
      <c r="D13" s="83">
        <v>98621</v>
      </c>
    </row>
    <row r="14" spans="1:4" x14ac:dyDescent="0.2">
      <c r="B14" s="24"/>
      <c r="C14" s="24"/>
      <c r="D14" s="24"/>
    </row>
    <row r="15" spans="1:4" x14ac:dyDescent="0.2">
      <c r="B15" s="24"/>
      <c r="C15" s="24"/>
      <c r="D15" s="24"/>
    </row>
    <row r="16" spans="1:4" x14ac:dyDescent="0.2">
      <c r="B16" s="24"/>
      <c r="C16" s="24"/>
      <c r="D16" s="24"/>
    </row>
  </sheetData>
  <mergeCells count="3">
    <mergeCell ref="A1:D1"/>
    <mergeCell ref="A3:C3"/>
    <mergeCell ref="A2:D2"/>
  </mergeCells>
  <hyperlinks>
    <hyperlink ref="A1:D1" location="Index!A1" display="Zurück zum Index" xr:uid="{2D705561-B342-C743-AAF2-8A5E80B2B4AC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B5A0-E43A-8244-8CEF-1A056A9F975F}">
  <sheetPr>
    <pageSetUpPr fitToPage="1"/>
  </sheetPr>
  <dimension ref="A1:O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25" customWidth="1" collapsed="1"/>
    <col min="2" max="4" width="16.6640625" style="25" customWidth="1"/>
    <col min="5" max="12" width="14.33203125" style="24" customWidth="1" collapsed="1"/>
    <col min="13" max="15" width="11.5" style="25"/>
    <col min="16" max="255" width="11.5" style="25" collapsed="1"/>
    <col min="256" max="256" width="57.1640625" style="25" customWidth="1" collapsed="1"/>
    <col min="257" max="268" width="14.33203125" style="25" customWidth="1" collapsed="1"/>
    <col min="269" max="511" width="11.5" style="25" collapsed="1"/>
    <col min="512" max="512" width="57.1640625" style="25" customWidth="1" collapsed="1"/>
    <col min="513" max="524" width="14.33203125" style="25" customWidth="1" collapsed="1"/>
    <col min="525" max="767" width="11.5" style="25" collapsed="1"/>
    <col min="768" max="768" width="57.1640625" style="25" customWidth="1" collapsed="1"/>
    <col min="769" max="780" width="14.33203125" style="25" customWidth="1" collapsed="1"/>
    <col min="781" max="1023" width="11.5" style="25" collapsed="1"/>
    <col min="1024" max="1024" width="57.1640625" style="25" customWidth="1" collapsed="1"/>
    <col min="1025" max="1036" width="14.33203125" style="25" customWidth="1" collapsed="1"/>
    <col min="1037" max="1279" width="11.5" style="25" collapsed="1"/>
    <col min="1280" max="1280" width="57.1640625" style="25" customWidth="1" collapsed="1"/>
    <col min="1281" max="1292" width="14.33203125" style="25" customWidth="1" collapsed="1"/>
    <col min="1293" max="1535" width="11.5" style="25" collapsed="1"/>
    <col min="1536" max="1536" width="57.1640625" style="25" customWidth="1" collapsed="1"/>
    <col min="1537" max="1548" width="14.33203125" style="25" customWidth="1" collapsed="1"/>
    <col min="1549" max="1791" width="11.5" style="25" collapsed="1"/>
    <col min="1792" max="1792" width="57.1640625" style="25" customWidth="1" collapsed="1"/>
    <col min="1793" max="1804" width="14.33203125" style="25" customWidth="1" collapsed="1"/>
    <col min="1805" max="2047" width="11.5" style="25" collapsed="1"/>
    <col min="2048" max="2048" width="57.1640625" style="25" customWidth="1" collapsed="1"/>
    <col min="2049" max="2060" width="14.33203125" style="25" customWidth="1" collapsed="1"/>
    <col min="2061" max="2303" width="11.5" style="25" collapsed="1"/>
    <col min="2304" max="2304" width="57.1640625" style="25" customWidth="1" collapsed="1"/>
    <col min="2305" max="2316" width="14.33203125" style="25" customWidth="1" collapsed="1"/>
    <col min="2317" max="2559" width="11.5" style="25" collapsed="1"/>
    <col min="2560" max="2560" width="57.1640625" style="25" customWidth="1" collapsed="1"/>
    <col min="2561" max="2572" width="14.33203125" style="25" customWidth="1" collapsed="1"/>
    <col min="2573" max="2815" width="11.5" style="25" collapsed="1"/>
    <col min="2816" max="2816" width="57.1640625" style="25" customWidth="1" collapsed="1"/>
    <col min="2817" max="2828" width="14.33203125" style="25" customWidth="1" collapsed="1"/>
    <col min="2829" max="3071" width="11.5" style="25" collapsed="1"/>
    <col min="3072" max="3072" width="57.1640625" style="25" customWidth="1" collapsed="1"/>
    <col min="3073" max="3084" width="14.33203125" style="25" customWidth="1" collapsed="1"/>
    <col min="3085" max="3327" width="11.5" style="25" collapsed="1"/>
    <col min="3328" max="3328" width="57.1640625" style="25" customWidth="1" collapsed="1"/>
    <col min="3329" max="3340" width="14.33203125" style="25" customWidth="1" collapsed="1"/>
    <col min="3341" max="3583" width="11.5" style="25" collapsed="1"/>
    <col min="3584" max="3584" width="57.1640625" style="25" customWidth="1" collapsed="1"/>
    <col min="3585" max="3596" width="14.33203125" style="25" customWidth="1" collapsed="1"/>
    <col min="3597" max="3839" width="11.5" style="25" collapsed="1"/>
    <col min="3840" max="3840" width="57.1640625" style="25" customWidth="1" collapsed="1"/>
    <col min="3841" max="3852" width="14.33203125" style="25" customWidth="1" collapsed="1"/>
    <col min="3853" max="4095" width="11.5" style="25" collapsed="1"/>
    <col min="4096" max="4096" width="57.1640625" style="25" customWidth="1" collapsed="1"/>
    <col min="4097" max="4108" width="14.33203125" style="25" customWidth="1" collapsed="1"/>
    <col min="4109" max="4351" width="11.5" style="25" collapsed="1"/>
    <col min="4352" max="4352" width="57.1640625" style="25" customWidth="1" collapsed="1"/>
    <col min="4353" max="4364" width="14.33203125" style="25" customWidth="1" collapsed="1"/>
    <col min="4365" max="4607" width="11.5" style="25" collapsed="1"/>
    <col min="4608" max="4608" width="57.1640625" style="25" customWidth="1" collapsed="1"/>
    <col min="4609" max="4620" width="14.33203125" style="25" customWidth="1" collapsed="1"/>
    <col min="4621" max="4863" width="11.5" style="25" collapsed="1"/>
    <col min="4864" max="4864" width="57.1640625" style="25" customWidth="1" collapsed="1"/>
    <col min="4865" max="4876" width="14.33203125" style="25" customWidth="1" collapsed="1"/>
    <col min="4877" max="5119" width="11.5" style="25" collapsed="1"/>
    <col min="5120" max="5120" width="57.1640625" style="25" customWidth="1" collapsed="1"/>
    <col min="5121" max="5132" width="14.33203125" style="25" customWidth="1" collapsed="1"/>
    <col min="5133" max="5375" width="11.5" style="25" collapsed="1"/>
    <col min="5376" max="5376" width="57.1640625" style="25" customWidth="1" collapsed="1"/>
    <col min="5377" max="5388" width="14.33203125" style="25" customWidth="1" collapsed="1"/>
    <col min="5389" max="5631" width="11.5" style="25" collapsed="1"/>
    <col min="5632" max="5632" width="57.1640625" style="25" customWidth="1" collapsed="1"/>
    <col min="5633" max="5644" width="14.33203125" style="25" customWidth="1" collapsed="1"/>
    <col min="5645" max="5887" width="11.5" style="25" collapsed="1"/>
    <col min="5888" max="5888" width="57.1640625" style="25" customWidth="1" collapsed="1"/>
    <col min="5889" max="5900" width="14.33203125" style="25" customWidth="1" collapsed="1"/>
    <col min="5901" max="6143" width="11.5" style="25" collapsed="1"/>
    <col min="6144" max="6144" width="57.1640625" style="25" customWidth="1" collapsed="1"/>
    <col min="6145" max="6156" width="14.33203125" style="25" customWidth="1" collapsed="1"/>
    <col min="6157" max="6399" width="11.5" style="25" collapsed="1"/>
    <col min="6400" max="6400" width="57.1640625" style="25" customWidth="1" collapsed="1"/>
    <col min="6401" max="6412" width="14.33203125" style="25" customWidth="1" collapsed="1"/>
    <col min="6413" max="6655" width="11.5" style="25" collapsed="1"/>
    <col min="6656" max="6656" width="57.1640625" style="25" customWidth="1" collapsed="1"/>
    <col min="6657" max="6668" width="14.33203125" style="25" customWidth="1" collapsed="1"/>
    <col min="6669" max="6911" width="11.5" style="25" collapsed="1"/>
    <col min="6912" max="6912" width="57.1640625" style="25" customWidth="1" collapsed="1"/>
    <col min="6913" max="6924" width="14.33203125" style="25" customWidth="1" collapsed="1"/>
    <col min="6925" max="7167" width="11.5" style="25" collapsed="1"/>
    <col min="7168" max="7168" width="57.1640625" style="25" customWidth="1" collapsed="1"/>
    <col min="7169" max="7180" width="14.33203125" style="25" customWidth="1" collapsed="1"/>
    <col min="7181" max="7423" width="11.5" style="25" collapsed="1"/>
    <col min="7424" max="7424" width="57.1640625" style="25" customWidth="1" collapsed="1"/>
    <col min="7425" max="7436" width="14.33203125" style="25" customWidth="1" collapsed="1"/>
    <col min="7437" max="7679" width="11.5" style="25" collapsed="1"/>
    <col min="7680" max="7680" width="57.1640625" style="25" customWidth="1" collapsed="1"/>
    <col min="7681" max="7692" width="14.33203125" style="25" customWidth="1" collapsed="1"/>
    <col min="7693" max="7935" width="11.5" style="25" collapsed="1"/>
    <col min="7936" max="7936" width="57.1640625" style="25" customWidth="1" collapsed="1"/>
    <col min="7937" max="7948" width="14.33203125" style="25" customWidth="1" collapsed="1"/>
    <col min="7949" max="8191" width="11.5" style="25" collapsed="1"/>
    <col min="8192" max="8192" width="57.1640625" style="25" customWidth="1" collapsed="1"/>
    <col min="8193" max="8204" width="14.33203125" style="25" customWidth="1" collapsed="1"/>
    <col min="8205" max="8447" width="11.5" style="25" collapsed="1"/>
    <col min="8448" max="8448" width="57.1640625" style="25" customWidth="1" collapsed="1"/>
    <col min="8449" max="8460" width="14.33203125" style="25" customWidth="1" collapsed="1"/>
    <col min="8461" max="8703" width="11.5" style="25" collapsed="1"/>
    <col min="8704" max="8704" width="57.1640625" style="25" customWidth="1" collapsed="1"/>
    <col min="8705" max="8716" width="14.33203125" style="25" customWidth="1" collapsed="1"/>
    <col min="8717" max="8959" width="11.5" style="25" collapsed="1"/>
    <col min="8960" max="8960" width="57.1640625" style="25" customWidth="1" collapsed="1"/>
    <col min="8961" max="8972" width="14.33203125" style="25" customWidth="1" collapsed="1"/>
    <col min="8973" max="9215" width="11.5" style="25" collapsed="1"/>
    <col min="9216" max="9216" width="57.1640625" style="25" customWidth="1" collapsed="1"/>
    <col min="9217" max="9228" width="14.33203125" style="25" customWidth="1" collapsed="1"/>
    <col min="9229" max="9471" width="11.5" style="25" collapsed="1"/>
    <col min="9472" max="9472" width="57.1640625" style="25" customWidth="1" collapsed="1"/>
    <col min="9473" max="9484" width="14.33203125" style="25" customWidth="1" collapsed="1"/>
    <col min="9485" max="9727" width="11.5" style="25" collapsed="1"/>
    <col min="9728" max="9728" width="57.1640625" style="25" customWidth="1" collapsed="1"/>
    <col min="9729" max="9740" width="14.33203125" style="25" customWidth="1" collapsed="1"/>
    <col min="9741" max="9983" width="11.5" style="25" collapsed="1"/>
    <col min="9984" max="9984" width="57.1640625" style="25" customWidth="1" collapsed="1"/>
    <col min="9985" max="9996" width="14.33203125" style="25" customWidth="1" collapsed="1"/>
    <col min="9997" max="10239" width="11.5" style="25" collapsed="1"/>
    <col min="10240" max="10240" width="57.1640625" style="25" customWidth="1" collapsed="1"/>
    <col min="10241" max="10252" width="14.33203125" style="25" customWidth="1" collapsed="1"/>
    <col min="10253" max="10495" width="11.5" style="25" collapsed="1"/>
    <col min="10496" max="10496" width="57.1640625" style="25" customWidth="1" collapsed="1"/>
    <col min="10497" max="10508" width="14.33203125" style="25" customWidth="1" collapsed="1"/>
    <col min="10509" max="10751" width="11.5" style="25" collapsed="1"/>
    <col min="10752" max="10752" width="57.1640625" style="25" customWidth="1" collapsed="1"/>
    <col min="10753" max="10764" width="14.33203125" style="25" customWidth="1" collapsed="1"/>
    <col min="10765" max="11007" width="11.5" style="25" collapsed="1"/>
    <col min="11008" max="11008" width="57.1640625" style="25" customWidth="1" collapsed="1"/>
    <col min="11009" max="11020" width="14.33203125" style="25" customWidth="1" collapsed="1"/>
    <col min="11021" max="11263" width="11.5" style="25" collapsed="1"/>
    <col min="11264" max="11264" width="57.1640625" style="25" customWidth="1" collapsed="1"/>
    <col min="11265" max="11276" width="14.33203125" style="25" customWidth="1" collapsed="1"/>
    <col min="11277" max="11519" width="11.5" style="25" collapsed="1"/>
    <col min="11520" max="11520" width="57.1640625" style="25" customWidth="1" collapsed="1"/>
    <col min="11521" max="11532" width="14.33203125" style="25" customWidth="1" collapsed="1"/>
    <col min="11533" max="11775" width="11.5" style="25" collapsed="1"/>
    <col min="11776" max="11776" width="57.1640625" style="25" customWidth="1" collapsed="1"/>
    <col min="11777" max="11788" width="14.33203125" style="25" customWidth="1" collapsed="1"/>
    <col min="11789" max="12031" width="11.5" style="25" collapsed="1"/>
    <col min="12032" max="12032" width="57.1640625" style="25" customWidth="1" collapsed="1"/>
    <col min="12033" max="12044" width="14.33203125" style="25" customWidth="1" collapsed="1"/>
    <col min="12045" max="12287" width="11.5" style="25" collapsed="1"/>
    <col min="12288" max="12288" width="57.1640625" style="25" customWidth="1" collapsed="1"/>
    <col min="12289" max="12300" width="14.33203125" style="25" customWidth="1" collapsed="1"/>
    <col min="12301" max="12543" width="11.5" style="25" collapsed="1"/>
    <col min="12544" max="12544" width="57.1640625" style="25" customWidth="1" collapsed="1"/>
    <col min="12545" max="12556" width="14.33203125" style="25" customWidth="1" collapsed="1"/>
    <col min="12557" max="12799" width="11.5" style="25" collapsed="1"/>
    <col min="12800" max="12800" width="57.1640625" style="25" customWidth="1" collapsed="1"/>
    <col min="12801" max="12812" width="14.33203125" style="25" customWidth="1" collapsed="1"/>
    <col min="12813" max="13055" width="11.5" style="25" collapsed="1"/>
    <col min="13056" max="13056" width="57.1640625" style="25" customWidth="1" collapsed="1"/>
    <col min="13057" max="13068" width="14.33203125" style="25" customWidth="1" collapsed="1"/>
    <col min="13069" max="13311" width="11.5" style="25" collapsed="1"/>
    <col min="13312" max="13312" width="57.1640625" style="25" customWidth="1" collapsed="1"/>
    <col min="13313" max="13324" width="14.33203125" style="25" customWidth="1" collapsed="1"/>
    <col min="13325" max="13567" width="11.5" style="25" collapsed="1"/>
    <col min="13568" max="13568" width="57.1640625" style="25" customWidth="1" collapsed="1"/>
    <col min="13569" max="13580" width="14.33203125" style="25" customWidth="1" collapsed="1"/>
    <col min="13581" max="13823" width="11.5" style="25" collapsed="1"/>
    <col min="13824" max="13824" width="57.1640625" style="25" customWidth="1" collapsed="1"/>
    <col min="13825" max="13836" width="14.33203125" style="25" customWidth="1" collapsed="1"/>
    <col min="13837" max="14079" width="11.5" style="25" collapsed="1"/>
    <col min="14080" max="14080" width="57.1640625" style="25" customWidth="1" collapsed="1"/>
    <col min="14081" max="14092" width="14.33203125" style="25" customWidth="1" collapsed="1"/>
    <col min="14093" max="14335" width="11.5" style="25" collapsed="1"/>
    <col min="14336" max="14336" width="57.1640625" style="25" customWidth="1" collapsed="1"/>
    <col min="14337" max="14348" width="14.33203125" style="25" customWidth="1" collapsed="1"/>
    <col min="14349" max="14591" width="11.5" style="25" collapsed="1"/>
    <col min="14592" max="14592" width="57.1640625" style="25" customWidth="1" collapsed="1"/>
    <col min="14593" max="14604" width="14.33203125" style="25" customWidth="1" collapsed="1"/>
    <col min="14605" max="14847" width="11.5" style="25" collapsed="1"/>
    <col min="14848" max="14848" width="57.1640625" style="25" customWidth="1" collapsed="1"/>
    <col min="14849" max="14860" width="14.33203125" style="25" customWidth="1" collapsed="1"/>
    <col min="14861" max="15103" width="11.5" style="25" collapsed="1"/>
    <col min="15104" max="15104" width="57.1640625" style="25" customWidth="1" collapsed="1"/>
    <col min="15105" max="15116" width="14.33203125" style="25" customWidth="1" collapsed="1"/>
    <col min="15117" max="15359" width="11.5" style="25" collapsed="1"/>
    <col min="15360" max="15360" width="57.1640625" style="25" customWidth="1" collapsed="1"/>
    <col min="15361" max="15372" width="14.33203125" style="25" customWidth="1" collapsed="1"/>
    <col min="15373" max="15615" width="11.5" style="25" collapsed="1"/>
    <col min="15616" max="15616" width="57.1640625" style="25" customWidth="1" collapsed="1"/>
    <col min="15617" max="15628" width="14.33203125" style="25" customWidth="1" collapsed="1"/>
    <col min="15629" max="15871" width="11.5" style="25" collapsed="1"/>
    <col min="15872" max="15872" width="57.1640625" style="25" customWidth="1" collapsed="1"/>
    <col min="15873" max="15884" width="14.33203125" style="25" customWidth="1" collapsed="1"/>
    <col min="15885" max="16127" width="11.5" style="25" collapsed="1"/>
    <col min="16128" max="16128" width="57.1640625" style="25" customWidth="1" collapsed="1"/>
    <col min="16129" max="16140" width="14.33203125" style="25" customWidth="1" collapsed="1"/>
    <col min="16141" max="16384" width="11.5" style="25" collapsed="1"/>
  </cols>
  <sheetData>
    <row r="1" spans="1:4" ht="15" customHeight="1" x14ac:dyDescent="0.2">
      <c r="A1" s="184" t="s">
        <v>102</v>
      </c>
      <c r="B1" s="184"/>
      <c r="C1" s="184"/>
      <c r="D1" s="184"/>
    </row>
    <row r="2" spans="1:4" s="26" customFormat="1" ht="16" customHeight="1" x14ac:dyDescent="0.25">
      <c r="A2" s="181" t="s">
        <v>127</v>
      </c>
      <c r="B2" s="181"/>
      <c r="C2" s="181"/>
      <c r="D2" s="181"/>
    </row>
    <row r="3" spans="1:4" s="26" customFormat="1" ht="15" customHeight="1" x14ac:dyDescent="0.25">
      <c r="A3" s="183" t="s">
        <v>82</v>
      </c>
      <c r="B3" s="183"/>
      <c r="C3" s="183"/>
      <c r="D3" s="183"/>
    </row>
    <row r="5" spans="1:4" ht="18" x14ac:dyDescent="0.2">
      <c r="A5" s="27" t="s">
        <v>80</v>
      </c>
      <c r="B5" s="27">
        <v>2024</v>
      </c>
      <c r="C5" s="27">
        <v>2023</v>
      </c>
      <c r="D5" s="27">
        <v>2022</v>
      </c>
    </row>
    <row r="6" spans="1:4" ht="17" x14ac:dyDescent="0.2">
      <c r="A6" s="30" t="s">
        <v>28</v>
      </c>
      <c r="B6" s="31">
        <v>56306</v>
      </c>
      <c r="C6" s="31">
        <v>56624</v>
      </c>
      <c r="D6" s="85">
        <v>54138</v>
      </c>
    </row>
    <row r="7" spans="1:4" ht="17" x14ac:dyDescent="0.2">
      <c r="A7" s="32" t="s">
        <v>31</v>
      </c>
      <c r="B7" s="33">
        <v>960</v>
      </c>
      <c r="C7" s="33">
        <v>921</v>
      </c>
      <c r="D7" s="86">
        <v>901</v>
      </c>
    </row>
    <row r="8" spans="1:4" ht="17" x14ac:dyDescent="0.2">
      <c r="A8" s="32" t="s">
        <v>29</v>
      </c>
      <c r="B8" s="33">
        <v>11525</v>
      </c>
      <c r="C8" s="33">
        <v>11204</v>
      </c>
      <c r="D8" s="86">
        <v>10601</v>
      </c>
    </row>
    <row r="9" spans="1:4" ht="17" x14ac:dyDescent="0.2">
      <c r="A9" s="32" t="s">
        <v>30</v>
      </c>
      <c r="B9" s="33">
        <v>7337</v>
      </c>
      <c r="C9" s="33">
        <v>7566</v>
      </c>
      <c r="D9" s="86">
        <v>6804</v>
      </c>
    </row>
    <row r="10" spans="1:4" ht="17" x14ac:dyDescent="0.2">
      <c r="A10" s="32" t="s">
        <v>76</v>
      </c>
      <c r="B10" s="33">
        <v>1683</v>
      </c>
      <c r="C10" s="33">
        <v>1674</v>
      </c>
      <c r="D10" s="86">
        <v>1593</v>
      </c>
    </row>
    <row r="11" spans="1:4" ht="18" thickBot="1" x14ac:dyDescent="0.25">
      <c r="A11" s="77" t="s">
        <v>77</v>
      </c>
      <c r="B11" s="78">
        <v>77811</v>
      </c>
      <c r="C11" s="78">
        <v>77989</v>
      </c>
      <c r="D11" s="87">
        <v>74037</v>
      </c>
    </row>
    <row r="12" spans="1:4" ht="18" thickBot="1" x14ac:dyDescent="0.25">
      <c r="A12" s="80" t="s">
        <v>32</v>
      </c>
      <c r="B12" s="81">
        <v>935</v>
      </c>
      <c r="C12" s="81">
        <v>1005</v>
      </c>
      <c r="D12" s="81">
        <v>1029</v>
      </c>
    </row>
    <row r="13" spans="1:4" ht="19" thickTop="1" thickBot="1" x14ac:dyDescent="0.25">
      <c r="A13" s="88" t="s">
        <v>78</v>
      </c>
      <c r="B13" s="89">
        <v>78746</v>
      </c>
      <c r="C13" s="89">
        <v>78994</v>
      </c>
      <c r="D13" s="90">
        <v>75066</v>
      </c>
    </row>
  </sheetData>
  <mergeCells count="3">
    <mergeCell ref="A1:D1"/>
    <mergeCell ref="A2:D2"/>
    <mergeCell ref="A3:D3"/>
  </mergeCells>
  <hyperlinks>
    <hyperlink ref="A3" location="'ukhd-patienten-ukhd'!A1" tooltip="Gehe zu ukhd-patienten-ukhd" display="Patienten nach Bundesländern – UKHD" xr:uid="{5393A08F-6899-6547-AA8A-E4B99A2012C6}"/>
    <hyperlink ref="A1:D1" location="Index!A1" display="Zurück zum Index" xr:uid="{4D72CD37-1BB7-EF4A-971D-129680FAFCD7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5BF8-41CE-E940-AC3F-9F9E1C1D5993}">
  <sheetPr>
    <pageSetUpPr fitToPage="1"/>
  </sheetPr>
  <dimension ref="A1:P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25" customWidth="1" collapsed="1"/>
    <col min="2" max="4" width="16.6640625" style="25" customWidth="1"/>
    <col min="5" max="12" width="14.33203125" style="24" customWidth="1" collapsed="1"/>
    <col min="13" max="16" width="11.5" style="25"/>
    <col min="17" max="255" width="11.5" style="25" collapsed="1"/>
    <col min="256" max="256" width="57.1640625" style="25" customWidth="1" collapsed="1"/>
    <col min="257" max="268" width="14.33203125" style="25" customWidth="1" collapsed="1"/>
    <col min="269" max="511" width="11.5" style="25" collapsed="1"/>
    <col min="512" max="512" width="57.1640625" style="25" customWidth="1" collapsed="1"/>
    <col min="513" max="524" width="14.33203125" style="25" customWidth="1" collapsed="1"/>
    <col min="525" max="767" width="11.5" style="25" collapsed="1"/>
    <col min="768" max="768" width="57.1640625" style="25" customWidth="1" collapsed="1"/>
    <col min="769" max="780" width="14.33203125" style="25" customWidth="1" collapsed="1"/>
    <col min="781" max="1023" width="11.5" style="25" collapsed="1"/>
    <col min="1024" max="1024" width="57.1640625" style="25" customWidth="1" collapsed="1"/>
    <col min="1025" max="1036" width="14.33203125" style="25" customWidth="1" collapsed="1"/>
    <col min="1037" max="1279" width="11.5" style="25" collapsed="1"/>
    <col min="1280" max="1280" width="57.1640625" style="25" customWidth="1" collapsed="1"/>
    <col min="1281" max="1292" width="14.33203125" style="25" customWidth="1" collapsed="1"/>
    <col min="1293" max="1535" width="11.5" style="25" collapsed="1"/>
    <col min="1536" max="1536" width="57.1640625" style="25" customWidth="1" collapsed="1"/>
    <col min="1537" max="1548" width="14.33203125" style="25" customWidth="1" collapsed="1"/>
    <col min="1549" max="1791" width="11.5" style="25" collapsed="1"/>
    <col min="1792" max="1792" width="57.1640625" style="25" customWidth="1" collapsed="1"/>
    <col min="1793" max="1804" width="14.33203125" style="25" customWidth="1" collapsed="1"/>
    <col min="1805" max="2047" width="11.5" style="25" collapsed="1"/>
    <col min="2048" max="2048" width="57.1640625" style="25" customWidth="1" collapsed="1"/>
    <col min="2049" max="2060" width="14.33203125" style="25" customWidth="1" collapsed="1"/>
    <col min="2061" max="2303" width="11.5" style="25" collapsed="1"/>
    <col min="2304" max="2304" width="57.1640625" style="25" customWidth="1" collapsed="1"/>
    <col min="2305" max="2316" width="14.33203125" style="25" customWidth="1" collapsed="1"/>
    <col min="2317" max="2559" width="11.5" style="25" collapsed="1"/>
    <col min="2560" max="2560" width="57.1640625" style="25" customWidth="1" collapsed="1"/>
    <col min="2561" max="2572" width="14.33203125" style="25" customWidth="1" collapsed="1"/>
    <col min="2573" max="2815" width="11.5" style="25" collapsed="1"/>
    <col min="2816" max="2816" width="57.1640625" style="25" customWidth="1" collapsed="1"/>
    <col min="2817" max="2828" width="14.33203125" style="25" customWidth="1" collapsed="1"/>
    <col min="2829" max="3071" width="11.5" style="25" collapsed="1"/>
    <col min="3072" max="3072" width="57.1640625" style="25" customWidth="1" collapsed="1"/>
    <col min="3073" max="3084" width="14.33203125" style="25" customWidth="1" collapsed="1"/>
    <col min="3085" max="3327" width="11.5" style="25" collapsed="1"/>
    <col min="3328" max="3328" width="57.1640625" style="25" customWidth="1" collapsed="1"/>
    <col min="3329" max="3340" width="14.33203125" style="25" customWidth="1" collapsed="1"/>
    <col min="3341" max="3583" width="11.5" style="25" collapsed="1"/>
    <col min="3584" max="3584" width="57.1640625" style="25" customWidth="1" collapsed="1"/>
    <col min="3585" max="3596" width="14.33203125" style="25" customWidth="1" collapsed="1"/>
    <col min="3597" max="3839" width="11.5" style="25" collapsed="1"/>
    <col min="3840" max="3840" width="57.1640625" style="25" customWidth="1" collapsed="1"/>
    <col min="3841" max="3852" width="14.33203125" style="25" customWidth="1" collapsed="1"/>
    <col min="3853" max="4095" width="11.5" style="25" collapsed="1"/>
    <col min="4096" max="4096" width="57.1640625" style="25" customWidth="1" collapsed="1"/>
    <col min="4097" max="4108" width="14.33203125" style="25" customWidth="1" collapsed="1"/>
    <col min="4109" max="4351" width="11.5" style="25" collapsed="1"/>
    <col min="4352" max="4352" width="57.1640625" style="25" customWidth="1" collapsed="1"/>
    <col min="4353" max="4364" width="14.33203125" style="25" customWidth="1" collapsed="1"/>
    <col min="4365" max="4607" width="11.5" style="25" collapsed="1"/>
    <col min="4608" max="4608" width="57.1640625" style="25" customWidth="1" collapsed="1"/>
    <col min="4609" max="4620" width="14.33203125" style="25" customWidth="1" collapsed="1"/>
    <col min="4621" max="4863" width="11.5" style="25" collapsed="1"/>
    <col min="4864" max="4864" width="57.1640625" style="25" customWidth="1" collapsed="1"/>
    <col min="4865" max="4876" width="14.33203125" style="25" customWidth="1" collapsed="1"/>
    <col min="4877" max="5119" width="11.5" style="25" collapsed="1"/>
    <col min="5120" max="5120" width="57.1640625" style="25" customWidth="1" collapsed="1"/>
    <col min="5121" max="5132" width="14.33203125" style="25" customWidth="1" collapsed="1"/>
    <col min="5133" max="5375" width="11.5" style="25" collapsed="1"/>
    <col min="5376" max="5376" width="57.1640625" style="25" customWidth="1" collapsed="1"/>
    <col min="5377" max="5388" width="14.33203125" style="25" customWidth="1" collapsed="1"/>
    <col min="5389" max="5631" width="11.5" style="25" collapsed="1"/>
    <col min="5632" max="5632" width="57.1640625" style="25" customWidth="1" collapsed="1"/>
    <col min="5633" max="5644" width="14.33203125" style="25" customWidth="1" collapsed="1"/>
    <col min="5645" max="5887" width="11.5" style="25" collapsed="1"/>
    <col min="5888" max="5888" width="57.1640625" style="25" customWidth="1" collapsed="1"/>
    <col min="5889" max="5900" width="14.33203125" style="25" customWidth="1" collapsed="1"/>
    <col min="5901" max="6143" width="11.5" style="25" collapsed="1"/>
    <col min="6144" max="6144" width="57.1640625" style="25" customWidth="1" collapsed="1"/>
    <col min="6145" max="6156" width="14.33203125" style="25" customWidth="1" collapsed="1"/>
    <col min="6157" max="6399" width="11.5" style="25" collapsed="1"/>
    <col min="6400" max="6400" width="57.1640625" style="25" customWidth="1" collapsed="1"/>
    <col min="6401" max="6412" width="14.33203125" style="25" customWidth="1" collapsed="1"/>
    <col min="6413" max="6655" width="11.5" style="25" collapsed="1"/>
    <col min="6656" max="6656" width="57.1640625" style="25" customWidth="1" collapsed="1"/>
    <col min="6657" max="6668" width="14.33203125" style="25" customWidth="1" collapsed="1"/>
    <col min="6669" max="6911" width="11.5" style="25" collapsed="1"/>
    <col min="6912" max="6912" width="57.1640625" style="25" customWidth="1" collapsed="1"/>
    <col min="6913" max="6924" width="14.33203125" style="25" customWidth="1" collapsed="1"/>
    <col min="6925" max="7167" width="11.5" style="25" collapsed="1"/>
    <col min="7168" max="7168" width="57.1640625" style="25" customWidth="1" collapsed="1"/>
    <col min="7169" max="7180" width="14.33203125" style="25" customWidth="1" collapsed="1"/>
    <col min="7181" max="7423" width="11.5" style="25" collapsed="1"/>
    <col min="7424" max="7424" width="57.1640625" style="25" customWidth="1" collapsed="1"/>
    <col min="7425" max="7436" width="14.33203125" style="25" customWidth="1" collapsed="1"/>
    <col min="7437" max="7679" width="11.5" style="25" collapsed="1"/>
    <col min="7680" max="7680" width="57.1640625" style="25" customWidth="1" collapsed="1"/>
    <col min="7681" max="7692" width="14.33203125" style="25" customWidth="1" collapsed="1"/>
    <col min="7693" max="7935" width="11.5" style="25" collapsed="1"/>
    <col min="7936" max="7936" width="57.1640625" style="25" customWidth="1" collapsed="1"/>
    <col min="7937" max="7948" width="14.33203125" style="25" customWidth="1" collapsed="1"/>
    <col min="7949" max="8191" width="11.5" style="25" collapsed="1"/>
    <col min="8192" max="8192" width="57.1640625" style="25" customWidth="1" collapsed="1"/>
    <col min="8193" max="8204" width="14.33203125" style="25" customWidth="1" collapsed="1"/>
    <col min="8205" max="8447" width="11.5" style="25" collapsed="1"/>
    <col min="8448" max="8448" width="57.1640625" style="25" customWidth="1" collapsed="1"/>
    <col min="8449" max="8460" width="14.33203125" style="25" customWidth="1" collapsed="1"/>
    <col min="8461" max="8703" width="11.5" style="25" collapsed="1"/>
    <col min="8704" max="8704" width="57.1640625" style="25" customWidth="1" collapsed="1"/>
    <col min="8705" max="8716" width="14.33203125" style="25" customWidth="1" collapsed="1"/>
    <col min="8717" max="8959" width="11.5" style="25" collapsed="1"/>
    <col min="8960" max="8960" width="57.1640625" style="25" customWidth="1" collapsed="1"/>
    <col min="8961" max="8972" width="14.33203125" style="25" customWidth="1" collapsed="1"/>
    <col min="8973" max="9215" width="11.5" style="25" collapsed="1"/>
    <col min="9216" max="9216" width="57.1640625" style="25" customWidth="1" collapsed="1"/>
    <col min="9217" max="9228" width="14.33203125" style="25" customWidth="1" collapsed="1"/>
    <col min="9229" max="9471" width="11.5" style="25" collapsed="1"/>
    <col min="9472" max="9472" width="57.1640625" style="25" customWidth="1" collapsed="1"/>
    <col min="9473" max="9484" width="14.33203125" style="25" customWidth="1" collapsed="1"/>
    <col min="9485" max="9727" width="11.5" style="25" collapsed="1"/>
    <col min="9728" max="9728" width="57.1640625" style="25" customWidth="1" collapsed="1"/>
    <col min="9729" max="9740" width="14.33203125" style="25" customWidth="1" collapsed="1"/>
    <col min="9741" max="9983" width="11.5" style="25" collapsed="1"/>
    <col min="9984" max="9984" width="57.1640625" style="25" customWidth="1" collapsed="1"/>
    <col min="9985" max="9996" width="14.33203125" style="25" customWidth="1" collapsed="1"/>
    <col min="9997" max="10239" width="11.5" style="25" collapsed="1"/>
    <col min="10240" max="10240" width="57.1640625" style="25" customWidth="1" collapsed="1"/>
    <col min="10241" max="10252" width="14.33203125" style="25" customWidth="1" collapsed="1"/>
    <col min="10253" max="10495" width="11.5" style="25" collapsed="1"/>
    <col min="10496" max="10496" width="57.1640625" style="25" customWidth="1" collapsed="1"/>
    <col min="10497" max="10508" width="14.33203125" style="25" customWidth="1" collapsed="1"/>
    <col min="10509" max="10751" width="11.5" style="25" collapsed="1"/>
    <col min="10752" max="10752" width="57.1640625" style="25" customWidth="1" collapsed="1"/>
    <col min="10753" max="10764" width="14.33203125" style="25" customWidth="1" collapsed="1"/>
    <col min="10765" max="11007" width="11.5" style="25" collapsed="1"/>
    <col min="11008" max="11008" width="57.1640625" style="25" customWidth="1" collapsed="1"/>
    <col min="11009" max="11020" width="14.33203125" style="25" customWidth="1" collapsed="1"/>
    <col min="11021" max="11263" width="11.5" style="25" collapsed="1"/>
    <col min="11264" max="11264" width="57.1640625" style="25" customWidth="1" collapsed="1"/>
    <col min="11265" max="11276" width="14.33203125" style="25" customWidth="1" collapsed="1"/>
    <col min="11277" max="11519" width="11.5" style="25" collapsed="1"/>
    <col min="11520" max="11520" width="57.1640625" style="25" customWidth="1" collapsed="1"/>
    <col min="11521" max="11532" width="14.33203125" style="25" customWidth="1" collapsed="1"/>
    <col min="11533" max="11775" width="11.5" style="25" collapsed="1"/>
    <col min="11776" max="11776" width="57.1640625" style="25" customWidth="1" collapsed="1"/>
    <col min="11777" max="11788" width="14.33203125" style="25" customWidth="1" collapsed="1"/>
    <col min="11789" max="12031" width="11.5" style="25" collapsed="1"/>
    <col min="12032" max="12032" width="57.1640625" style="25" customWidth="1" collapsed="1"/>
    <col min="12033" max="12044" width="14.33203125" style="25" customWidth="1" collapsed="1"/>
    <col min="12045" max="12287" width="11.5" style="25" collapsed="1"/>
    <col min="12288" max="12288" width="57.1640625" style="25" customWidth="1" collapsed="1"/>
    <col min="12289" max="12300" width="14.33203125" style="25" customWidth="1" collapsed="1"/>
    <col min="12301" max="12543" width="11.5" style="25" collapsed="1"/>
    <col min="12544" max="12544" width="57.1640625" style="25" customWidth="1" collapsed="1"/>
    <col min="12545" max="12556" width="14.33203125" style="25" customWidth="1" collapsed="1"/>
    <col min="12557" max="12799" width="11.5" style="25" collapsed="1"/>
    <col min="12800" max="12800" width="57.1640625" style="25" customWidth="1" collapsed="1"/>
    <col min="12801" max="12812" width="14.33203125" style="25" customWidth="1" collapsed="1"/>
    <col min="12813" max="13055" width="11.5" style="25" collapsed="1"/>
    <col min="13056" max="13056" width="57.1640625" style="25" customWidth="1" collapsed="1"/>
    <col min="13057" max="13068" width="14.33203125" style="25" customWidth="1" collapsed="1"/>
    <col min="13069" max="13311" width="11.5" style="25" collapsed="1"/>
    <col min="13312" max="13312" width="57.1640625" style="25" customWidth="1" collapsed="1"/>
    <col min="13313" max="13324" width="14.33203125" style="25" customWidth="1" collapsed="1"/>
    <col min="13325" max="13567" width="11.5" style="25" collapsed="1"/>
    <col min="13568" max="13568" width="57.1640625" style="25" customWidth="1" collapsed="1"/>
    <col min="13569" max="13580" width="14.33203125" style="25" customWidth="1" collapsed="1"/>
    <col min="13581" max="13823" width="11.5" style="25" collapsed="1"/>
    <col min="13824" max="13824" width="57.1640625" style="25" customWidth="1" collapsed="1"/>
    <col min="13825" max="13836" width="14.33203125" style="25" customWidth="1" collapsed="1"/>
    <col min="13837" max="14079" width="11.5" style="25" collapsed="1"/>
    <col min="14080" max="14080" width="57.1640625" style="25" customWidth="1" collapsed="1"/>
    <col min="14081" max="14092" width="14.33203125" style="25" customWidth="1" collapsed="1"/>
    <col min="14093" max="14335" width="11.5" style="25" collapsed="1"/>
    <col min="14336" max="14336" width="57.1640625" style="25" customWidth="1" collapsed="1"/>
    <col min="14337" max="14348" width="14.33203125" style="25" customWidth="1" collapsed="1"/>
    <col min="14349" max="14591" width="11.5" style="25" collapsed="1"/>
    <col min="14592" max="14592" width="57.1640625" style="25" customWidth="1" collapsed="1"/>
    <col min="14593" max="14604" width="14.33203125" style="25" customWidth="1" collapsed="1"/>
    <col min="14605" max="14847" width="11.5" style="25" collapsed="1"/>
    <col min="14848" max="14848" width="57.1640625" style="25" customWidth="1" collapsed="1"/>
    <col min="14849" max="14860" width="14.33203125" style="25" customWidth="1" collapsed="1"/>
    <col min="14861" max="15103" width="11.5" style="25" collapsed="1"/>
    <col min="15104" max="15104" width="57.1640625" style="25" customWidth="1" collapsed="1"/>
    <col min="15105" max="15116" width="14.33203125" style="25" customWidth="1" collapsed="1"/>
    <col min="15117" max="15359" width="11.5" style="25" collapsed="1"/>
    <col min="15360" max="15360" width="57.1640625" style="25" customWidth="1" collapsed="1"/>
    <col min="15361" max="15372" width="14.33203125" style="25" customWidth="1" collapsed="1"/>
    <col min="15373" max="15615" width="11.5" style="25" collapsed="1"/>
    <col min="15616" max="15616" width="57.1640625" style="25" customWidth="1" collapsed="1"/>
    <col min="15617" max="15628" width="14.33203125" style="25" customWidth="1" collapsed="1"/>
    <col min="15629" max="15871" width="11.5" style="25" collapsed="1"/>
    <col min="15872" max="15872" width="57.1640625" style="25" customWidth="1" collapsed="1"/>
    <col min="15873" max="15884" width="14.33203125" style="25" customWidth="1" collapsed="1"/>
    <col min="15885" max="16127" width="11.5" style="25" collapsed="1"/>
    <col min="16128" max="16128" width="57.1640625" style="25" customWidth="1" collapsed="1"/>
    <col min="16129" max="16140" width="14.33203125" style="25" customWidth="1" collapsed="1"/>
    <col min="16141" max="16384" width="11.5" style="25" collapsed="1"/>
  </cols>
  <sheetData>
    <row r="1" spans="1:4" ht="15" customHeight="1" x14ac:dyDescent="0.2">
      <c r="A1" s="184" t="s">
        <v>102</v>
      </c>
      <c r="B1" s="184"/>
      <c r="C1" s="184"/>
      <c r="D1" s="184"/>
    </row>
    <row r="2" spans="1:4" s="26" customFormat="1" ht="16" customHeight="1" x14ac:dyDescent="0.25">
      <c r="A2" s="181" t="s">
        <v>127</v>
      </c>
      <c r="B2" s="181"/>
      <c r="C2" s="181"/>
      <c r="D2" s="181"/>
    </row>
    <row r="3" spans="1:4" s="26" customFormat="1" ht="15" customHeight="1" x14ac:dyDescent="0.25">
      <c r="A3" s="183" t="s">
        <v>83</v>
      </c>
      <c r="B3" s="183"/>
      <c r="C3" s="183"/>
      <c r="D3" s="183"/>
    </row>
    <row r="5" spans="1:4" ht="18" x14ac:dyDescent="0.2">
      <c r="A5" s="27" t="s">
        <v>90</v>
      </c>
      <c r="B5" s="27">
        <v>2024</v>
      </c>
      <c r="C5" s="27">
        <v>2023</v>
      </c>
      <c r="D5" s="27">
        <v>2022</v>
      </c>
    </row>
    <row r="6" spans="1:4" ht="17" x14ac:dyDescent="0.2">
      <c r="A6" s="30" t="s">
        <v>28</v>
      </c>
      <c r="B6" s="31">
        <v>6418</v>
      </c>
      <c r="C6" s="31">
        <v>6422</v>
      </c>
      <c r="D6" s="33">
        <v>6271</v>
      </c>
    </row>
    <row r="7" spans="1:4" ht="17" x14ac:dyDescent="0.2">
      <c r="A7" s="32" t="s">
        <v>31</v>
      </c>
      <c r="B7" s="33">
        <v>192</v>
      </c>
      <c r="C7" s="33">
        <v>184</v>
      </c>
      <c r="D7" s="33">
        <v>163</v>
      </c>
    </row>
    <row r="8" spans="1:4" ht="17" x14ac:dyDescent="0.2">
      <c r="A8" s="32" t="s">
        <v>29</v>
      </c>
      <c r="B8" s="33">
        <v>2374</v>
      </c>
      <c r="C8" s="33">
        <v>2218</v>
      </c>
      <c r="D8" s="33">
        <v>2212</v>
      </c>
    </row>
    <row r="9" spans="1:4" ht="17" x14ac:dyDescent="0.2">
      <c r="A9" s="32" t="s">
        <v>30</v>
      </c>
      <c r="B9" s="33">
        <v>2441</v>
      </c>
      <c r="C9" s="33">
        <v>2311</v>
      </c>
      <c r="D9" s="33">
        <v>2115</v>
      </c>
    </row>
    <row r="10" spans="1:4" ht="17" x14ac:dyDescent="0.2">
      <c r="A10" s="32" t="s">
        <v>76</v>
      </c>
      <c r="B10" s="33">
        <v>209</v>
      </c>
      <c r="C10" s="33">
        <v>238</v>
      </c>
      <c r="D10" s="33">
        <v>230</v>
      </c>
    </row>
    <row r="11" spans="1:4" ht="18" thickBot="1" x14ac:dyDescent="0.25">
      <c r="A11" s="77" t="s">
        <v>77</v>
      </c>
      <c r="B11" s="78">
        <v>11634</v>
      </c>
      <c r="C11" s="78">
        <v>10991</v>
      </c>
      <c r="D11" s="78">
        <v>10991</v>
      </c>
    </row>
    <row r="12" spans="1:4" ht="18" thickBot="1" x14ac:dyDescent="0.25">
      <c r="A12" s="91" t="s">
        <v>32</v>
      </c>
      <c r="B12" s="92">
        <v>98</v>
      </c>
      <c r="C12" s="92">
        <v>80</v>
      </c>
      <c r="D12" s="92">
        <v>81</v>
      </c>
    </row>
    <row r="13" spans="1:4" ht="19" thickTop="1" thickBot="1" x14ac:dyDescent="0.25">
      <c r="A13" s="88" t="s">
        <v>78</v>
      </c>
      <c r="B13" s="90">
        <v>11732</v>
      </c>
      <c r="C13" s="89">
        <v>11072</v>
      </c>
      <c r="D13" s="89">
        <v>11072</v>
      </c>
    </row>
  </sheetData>
  <mergeCells count="3">
    <mergeCell ref="A1:D1"/>
    <mergeCell ref="A2:D2"/>
    <mergeCell ref="A3:D3"/>
  </mergeCells>
  <hyperlinks>
    <hyperlink ref="A3" location="'ukhd-patienten-thoraxklinik'!A1" tooltip="Gehe zu ukhd-patienten-thoraxklinik" display="Patienten nach Bundesländern – Thoraxklinik" xr:uid="{F2516BE3-70B2-A740-9423-3F31B190A10F}"/>
    <hyperlink ref="A1:D1" location="Index!A1" display="Zurück zum Index" xr:uid="{2782D871-6E69-3444-AE4D-FA5535475F2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A735-EBA0-994B-AB81-F64872062E3A}">
  <sheetPr>
    <pageSetUpPr fitToPage="1"/>
  </sheetPr>
  <dimension ref="A1:P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25" customWidth="1" collapsed="1"/>
    <col min="2" max="4" width="16.6640625" style="25" customWidth="1"/>
    <col min="5" max="16" width="11.5" style="25"/>
    <col min="17" max="247" width="11.5" style="25" collapsed="1"/>
    <col min="248" max="248" width="57.1640625" style="25" customWidth="1" collapsed="1"/>
    <col min="249" max="260" width="14.33203125" style="25" customWidth="1" collapsed="1"/>
    <col min="261" max="503" width="11.5" style="25" collapsed="1"/>
    <col min="504" max="504" width="57.1640625" style="25" customWidth="1" collapsed="1"/>
    <col min="505" max="516" width="14.33203125" style="25" customWidth="1" collapsed="1"/>
    <col min="517" max="759" width="11.5" style="25" collapsed="1"/>
    <col min="760" max="760" width="57.1640625" style="25" customWidth="1" collapsed="1"/>
    <col min="761" max="772" width="14.33203125" style="25" customWidth="1" collapsed="1"/>
    <col min="773" max="1015" width="11.5" style="25" collapsed="1"/>
    <col min="1016" max="1016" width="57.1640625" style="25" customWidth="1" collapsed="1"/>
    <col min="1017" max="1028" width="14.33203125" style="25" customWidth="1" collapsed="1"/>
    <col min="1029" max="1271" width="11.5" style="25" collapsed="1"/>
    <col min="1272" max="1272" width="57.1640625" style="25" customWidth="1" collapsed="1"/>
    <col min="1273" max="1284" width="14.33203125" style="25" customWidth="1" collapsed="1"/>
    <col min="1285" max="1527" width="11.5" style="25" collapsed="1"/>
    <col min="1528" max="1528" width="57.1640625" style="25" customWidth="1" collapsed="1"/>
    <col min="1529" max="1540" width="14.33203125" style="25" customWidth="1" collapsed="1"/>
    <col min="1541" max="1783" width="11.5" style="25" collapsed="1"/>
    <col min="1784" max="1784" width="57.1640625" style="25" customWidth="1" collapsed="1"/>
    <col min="1785" max="1796" width="14.33203125" style="25" customWidth="1" collapsed="1"/>
    <col min="1797" max="2039" width="11.5" style="25" collapsed="1"/>
    <col min="2040" max="2040" width="57.1640625" style="25" customWidth="1" collapsed="1"/>
    <col min="2041" max="2052" width="14.33203125" style="25" customWidth="1" collapsed="1"/>
    <col min="2053" max="2295" width="11.5" style="25" collapsed="1"/>
    <col min="2296" max="2296" width="57.1640625" style="25" customWidth="1" collapsed="1"/>
    <col min="2297" max="2308" width="14.33203125" style="25" customWidth="1" collapsed="1"/>
    <col min="2309" max="2551" width="11.5" style="25" collapsed="1"/>
    <col min="2552" max="2552" width="57.1640625" style="25" customWidth="1" collapsed="1"/>
    <col min="2553" max="2564" width="14.33203125" style="25" customWidth="1" collapsed="1"/>
    <col min="2565" max="2807" width="11.5" style="25" collapsed="1"/>
    <col min="2808" max="2808" width="57.1640625" style="25" customWidth="1" collapsed="1"/>
    <col min="2809" max="2820" width="14.33203125" style="25" customWidth="1" collapsed="1"/>
    <col min="2821" max="3063" width="11.5" style="25" collapsed="1"/>
    <col min="3064" max="3064" width="57.1640625" style="25" customWidth="1" collapsed="1"/>
    <col min="3065" max="3076" width="14.33203125" style="25" customWidth="1" collapsed="1"/>
    <col min="3077" max="3319" width="11.5" style="25" collapsed="1"/>
    <col min="3320" max="3320" width="57.1640625" style="25" customWidth="1" collapsed="1"/>
    <col min="3321" max="3332" width="14.33203125" style="25" customWidth="1" collapsed="1"/>
    <col min="3333" max="3575" width="11.5" style="25" collapsed="1"/>
    <col min="3576" max="3576" width="57.1640625" style="25" customWidth="1" collapsed="1"/>
    <col min="3577" max="3588" width="14.33203125" style="25" customWidth="1" collapsed="1"/>
    <col min="3589" max="3831" width="11.5" style="25" collapsed="1"/>
    <col min="3832" max="3832" width="57.1640625" style="25" customWidth="1" collapsed="1"/>
    <col min="3833" max="3844" width="14.33203125" style="25" customWidth="1" collapsed="1"/>
    <col min="3845" max="4087" width="11.5" style="25" collapsed="1"/>
    <col min="4088" max="4088" width="57.1640625" style="25" customWidth="1" collapsed="1"/>
    <col min="4089" max="4100" width="14.33203125" style="25" customWidth="1" collapsed="1"/>
    <col min="4101" max="4343" width="11.5" style="25" collapsed="1"/>
    <col min="4344" max="4344" width="57.1640625" style="25" customWidth="1" collapsed="1"/>
    <col min="4345" max="4356" width="14.33203125" style="25" customWidth="1" collapsed="1"/>
    <col min="4357" max="4599" width="11.5" style="25" collapsed="1"/>
    <col min="4600" max="4600" width="57.1640625" style="25" customWidth="1" collapsed="1"/>
    <col min="4601" max="4612" width="14.33203125" style="25" customWidth="1" collapsed="1"/>
    <col min="4613" max="4855" width="11.5" style="25" collapsed="1"/>
    <col min="4856" max="4856" width="57.1640625" style="25" customWidth="1" collapsed="1"/>
    <col min="4857" max="4868" width="14.33203125" style="25" customWidth="1" collapsed="1"/>
    <col min="4869" max="5111" width="11.5" style="25" collapsed="1"/>
    <col min="5112" max="5112" width="57.1640625" style="25" customWidth="1" collapsed="1"/>
    <col min="5113" max="5124" width="14.33203125" style="25" customWidth="1" collapsed="1"/>
    <col min="5125" max="5367" width="11.5" style="25" collapsed="1"/>
    <col min="5368" max="5368" width="57.1640625" style="25" customWidth="1" collapsed="1"/>
    <col min="5369" max="5380" width="14.33203125" style="25" customWidth="1" collapsed="1"/>
    <col min="5381" max="5623" width="11.5" style="25" collapsed="1"/>
    <col min="5624" max="5624" width="57.1640625" style="25" customWidth="1" collapsed="1"/>
    <col min="5625" max="5636" width="14.33203125" style="25" customWidth="1" collapsed="1"/>
    <col min="5637" max="5879" width="11.5" style="25" collapsed="1"/>
    <col min="5880" max="5880" width="57.1640625" style="25" customWidth="1" collapsed="1"/>
    <col min="5881" max="5892" width="14.33203125" style="25" customWidth="1" collapsed="1"/>
    <col min="5893" max="6135" width="11.5" style="25" collapsed="1"/>
    <col min="6136" max="6136" width="57.1640625" style="25" customWidth="1" collapsed="1"/>
    <col min="6137" max="6148" width="14.33203125" style="25" customWidth="1" collapsed="1"/>
    <col min="6149" max="6391" width="11.5" style="25" collapsed="1"/>
    <col min="6392" max="6392" width="57.1640625" style="25" customWidth="1" collapsed="1"/>
    <col min="6393" max="6404" width="14.33203125" style="25" customWidth="1" collapsed="1"/>
    <col min="6405" max="6647" width="11.5" style="25" collapsed="1"/>
    <col min="6648" max="6648" width="57.1640625" style="25" customWidth="1" collapsed="1"/>
    <col min="6649" max="6660" width="14.33203125" style="25" customWidth="1" collapsed="1"/>
    <col min="6661" max="6903" width="11.5" style="25" collapsed="1"/>
    <col min="6904" max="6904" width="57.1640625" style="25" customWidth="1" collapsed="1"/>
    <col min="6905" max="6916" width="14.33203125" style="25" customWidth="1" collapsed="1"/>
    <col min="6917" max="7159" width="11.5" style="25" collapsed="1"/>
    <col min="7160" max="7160" width="57.1640625" style="25" customWidth="1" collapsed="1"/>
    <col min="7161" max="7172" width="14.33203125" style="25" customWidth="1" collapsed="1"/>
    <col min="7173" max="7415" width="11.5" style="25" collapsed="1"/>
    <col min="7416" max="7416" width="57.1640625" style="25" customWidth="1" collapsed="1"/>
    <col min="7417" max="7428" width="14.33203125" style="25" customWidth="1" collapsed="1"/>
    <col min="7429" max="7671" width="11.5" style="25" collapsed="1"/>
    <col min="7672" max="7672" width="57.1640625" style="25" customWidth="1" collapsed="1"/>
    <col min="7673" max="7684" width="14.33203125" style="25" customWidth="1" collapsed="1"/>
    <col min="7685" max="7927" width="11.5" style="25" collapsed="1"/>
    <col min="7928" max="7928" width="57.1640625" style="25" customWidth="1" collapsed="1"/>
    <col min="7929" max="7940" width="14.33203125" style="25" customWidth="1" collapsed="1"/>
    <col min="7941" max="8183" width="11.5" style="25" collapsed="1"/>
    <col min="8184" max="8184" width="57.1640625" style="25" customWidth="1" collapsed="1"/>
    <col min="8185" max="8196" width="14.33203125" style="25" customWidth="1" collapsed="1"/>
    <col min="8197" max="8439" width="11.5" style="25" collapsed="1"/>
    <col min="8440" max="8440" width="57.1640625" style="25" customWidth="1" collapsed="1"/>
    <col min="8441" max="8452" width="14.33203125" style="25" customWidth="1" collapsed="1"/>
    <col min="8453" max="8695" width="11.5" style="25" collapsed="1"/>
    <col min="8696" max="8696" width="57.1640625" style="25" customWidth="1" collapsed="1"/>
    <col min="8697" max="8708" width="14.33203125" style="25" customWidth="1" collapsed="1"/>
    <col min="8709" max="8951" width="11.5" style="25" collapsed="1"/>
    <col min="8952" max="8952" width="57.1640625" style="25" customWidth="1" collapsed="1"/>
    <col min="8953" max="8964" width="14.33203125" style="25" customWidth="1" collapsed="1"/>
    <col min="8965" max="9207" width="11.5" style="25" collapsed="1"/>
    <col min="9208" max="9208" width="57.1640625" style="25" customWidth="1" collapsed="1"/>
    <col min="9209" max="9220" width="14.33203125" style="25" customWidth="1" collapsed="1"/>
    <col min="9221" max="9463" width="11.5" style="25" collapsed="1"/>
    <col min="9464" max="9464" width="57.1640625" style="25" customWidth="1" collapsed="1"/>
    <col min="9465" max="9476" width="14.33203125" style="25" customWidth="1" collapsed="1"/>
    <col min="9477" max="9719" width="11.5" style="25" collapsed="1"/>
    <col min="9720" max="9720" width="57.1640625" style="25" customWidth="1" collapsed="1"/>
    <col min="9721" max="9732" width="14.33203125" style="25" customWidth="1" collapsed="1"/>
    <col min="9733" max="9975" width="11.5" style="25" collapsed="1"/>
    <col min="9976" max="9976" width="57.1640625" style="25" customWidth="1" collapsed="1"/>
    <col min="9977" max="9988" width="14.33203125" style="25" customWidth="1" collapsed="1"/>
    <col min="9989" max="10231" width="11.5" style="25" collapsed="1"/>
    <col min="10232" max="10232" width="57.1640625" style="25" customWidth="1" collapsed="1"/>
    <col min="10233" max="10244" width="14.33203125" style="25" customWidth="1" collapsed="1"/>
    <col min="10245" max="10487" width="11.5" style="25" collapsed="1"/>
    <col min="10488" max="10488" width="57.1640625" style="25" customWidth="1" collapsed="1"/>
    <col min="10489" max="10500" width="14.33203125" style="25" customWidth="1" collapsed="1"/>
    <col min="10501" max="10743" width="11.5" style="25" collapsed="1"/>
    <col min="10744" max="10744" width="57.1640625" style="25" customWidth="1" collapsed="1"/>
    <col min="10745" max="10756" width="14.33203125" style="25" customWidth="1" collapsed="1"/>
    <col min="10757" max="10999" width="11.5" style="25" collapsed="1"/>
    <col min="11000" max="11000" width="57.1640625" style="25" customWidth="1" collapsed="1"/>
    <col min="11001" max="11012" width="14.33203125" style="25" customWidth="1" collapsed="1"/>
    <col min="11013" max="11255" width="11.5" style="25" collapsed="1"/>
    <col min="11256" max="11256" width="57.1640625" style="25" customWidth="1" collapsed="1"/>
    <col min="11257" max="11268" width="14.33203125" style="25" customWidth="1" collapsed="1"/>
    <col min="11269" max="11511" width="11.5" style="25" collapsed="1"/>
    <col min="11512" max="11512" width="57.1640625" style="25" customWidth="1" collapsed="1"/>
    <col min="11513" max="11524" width="14.33203125" style="25" customWidth="1" collapsed="1"/>
    <col min="11525" max="11767" width="11.5" style="25" collapsed="1"/>
    <col min="11768" max="11768" width="57.1640625" style="25" customWidth="1" collapsed="1"/>
    <col min="11769" max="11780" width="14.33203125" style="25" customWidth="1" collapsed="1"/>
    <col min="11781" max="12023" width="11.5" style="25" collapsed="1"/>
    <col min="12024" max="12024" width="57.1640625" style="25" customWidth="1" collapsed="1"/>
    <col min="12025" max="12036" width="14.33203125" style="25" customWidth="1" collapsed="1"/>
    <col min="12037" max="12279" width="11.5" style="25" collapsed="1"/>
    <col min="12280" max="12280" width="57.1640625" style="25" customWidth="1" collapsed="1"/>
    <col min="12281" max="12292" width="14.33203125" style="25" customWidth="1" collapsed="1"/>
    <col min="12293" max="12535" width="11.5" style="25" collapsed="1"/>
    <col min="12536" max="12536" width="57.1640625" style="25" customWidth="1" collapsed="1"/>
    <col min="12537" max="12548" width="14.33203125" style="25" customWidth="1" collapsed="1"/>
    <col min="12549" max="12791" width="11.5" style="25" collapsed="1"/>
    <col min="12792" max="12792" width="57.1640625" style="25" customWidth="1" collapsed="1"/>
    <col min="12793" max="12804" width="14.33203125" style="25" customWidth="1" collapsed="1"/>
    <col min="12805" max="13047" width="11.5" style="25" collapsed="1"/>
    <col min="13048" max="13048" width="57.1640625" style="25" customWidth="1" collapsed="1"/>
    <col min="13049" max="13060" width="14.33203125" style="25" customWidth="1" collapsed="1"/>
    <col min="13061" max="13303" width="11.5" style="25" collapsed="1"/>
    <col min="13304" max="13304" width="57.1640625" style="25" customWidth="1" collapsed="1"/>
    <col min="13305" max="13316" width="14.33203125" style="25" customWidth="1" collapsed="1"/>
    <col min="13317" max="13559" width="11.5" style="25" collapsed="1"/>
    <col min="13560" max="13560" width="57.1640625" style="25" customWidth="1" collapsed="1"/>
    <col min="13561" max="13572" width="14.33203125" style="25" customWidth="1" collapsed="1"/>
    <col min="13573" max="13815" width="11.5" style="25" collapsed="1"/>
    <col min="13816" max="13816" width="57.1640625" style="25" customWidth="1" collapsed="1"/>
    <col min="13817" max="13828" width="14.33203125" style="25" customWidth="1" collapsed="1"/>
    <col min="13829" max="14071" width="11.5" style="25" collapsed="1"/>
    <col min="14072" max="14072" width="57.1640625" style="25" customWidth="1" collapsed="1"/>
    <col min="14073" max="14084" width="14.33203125" style="25" customWidth="1" collapsed="1"/>
    <col min="14085" max="14327" width="11.5" style="25" collapsed="1"/>
    <col min="14328" max="14328" width="57.1640625" style="25" customWidth="1" collapsed="1"/>
    <col min="14329" max="14340" width="14.33203125" style="25" customWidth="1" collapsed="1"/>
    <col min="14341" max="14583" width="11.5" style="25" collapsed="1"/>
    <col min="14584" max="14584" width="57.1640625" style="25" customWidth="1" collapsed="1"/>
    <col min="14585" max="14596" width="14.33203125" style="25" customWidth="1" collapsed="1"/>
    <col min="14597" max="14839" width="11.5" style="25" collapsed="1"/>
    <col min="14840" max="14840" width="57.1640625" style="25" customWidth="1" collapsed="1"/>
    <col min="14841" max="14852" width="14.33203125" style="25" customWidth="1" collapsed="1"/>
    <col min="14853" max="15095" width="11.5" style="25" collapsed="1"/>
    <col min="15096" max="15096" width="57.1640625" style="25" customWidth="1" collapsed="1"/>
    <col min="15097" max="15108" width="14.33203125" style="25" customWidth="1" collapsed="1"/>
    <col min="15109" max="15351" width="11.5" style="25" collapsed="1"/>
    <col min="15352" max="15352" width="57.1640625" style="25" customWidth="1" collapsed="1"/>
    <col min="15353" max="15364" width="14.33203125" style="25" customWidth="1" collapsed="1"/>
    <col min="15365" max="15607" width="11.5" style="25" collapsed="1"/>
    <col min="15608" max="15608" width="57.1640625" style="25" customWidth="1" collapsed="1"/>
    <col min="15609" max="15620" width="14.33203125" style="25" customWidth="1" collapsed="1"/>
    <col min="15621" max="15863" width="11.5" style="25" collapsed="1"/>
    <col min="15864" max="15864" width="57.1640625" style="25" customWidth="1" collapsed="1"/>
    <col min="15865" max="15876" width="14.33203125" style="25" customWidth="1" collapsed="1"/>
    <col min="15877" max="16119" width="11.5" style="25" collapsed="1"/>
    <col min="16120" max="16120" width="57.1640625" style="25" customWidth="1" collapsed="1"/>
    <col min="16121" max="16132" width="14.33203125" style="25" customWidth="1" collapsed="1"/>
    <col min="16133" max="16384" width="11.5" style="25" collapsed="1"/>
  </cols>
  <sheetData>
    <row r="1" spans="1:4" ht="15" customHeight="1" x14ac:dyDescent="0.2">
      <c r="A1" s="184" t="s">
        <v>102</v>
      </c>
      <c r="B1" s="184"/>
      <c r="C1" s="184"/>
      <c r="D1" s="184"/>
    </row>
    <row r="2" spans="1:4" s="26" customFormat="1" ht="16" customHeight="1" x14ac:dyDescent="0.25">
      <c r="A2" s="181" t="s">
        <v>127</v>
      </c>
      <c r="B2" s="181"/>
      <c r="C2" s="181"/>
      <c r="D2" s="181"/>
    </row>
    <row r="3" spans="1:4" s="26" customFormat="1" ht="15" customHeight="1" x14ac:dyDescent="0.25">
      <c r="A3" s="183" t="s">
        <v>84</v>
      </c>
      <c r="B3" s="183"/>
      <c r="C3" s="183"/>
      <c r="D3" s="183"/>
    </row>
    <row r="5" spans="1:4" ht="18" x14ac:dyDescent="0.2">
      <c r="A5" s="27" t="s">
        <v>89</v>
      </c>
      <c r="B5" s="27">
        <v>2024</v>
      </c>
      <c r="C5" s="27">
        <v>2023</v>
      </c>
      <c r="D5" s="93">
        <v>2022</v>
      </c>
    </row>
    <row r="6" spans="1:4" ht="17" x14ac:dyDescent="0.2">
      <c r="A6" s="30" t="s">
        <v>28</v>
      </c>
      <c r="B6" s="31">
        <v>1269.5</v>
      </c>
      <c r="C6" s="31">
        <v>1095</v>
      </c>
      <c r="D6" s="33">
        <v>1096</v>
      </c>
    </row>
    <row r="7" spans="1:4" ht="17" x14ac:dyDescent="0.2">
      <c r="A7" s="32" t="s">
        <v>31</v>
      </c>
      <c r="B7" s="33">
        <v>21.5</v>
      </c>
      <c r="C7" s="33">
        <v>19</v>
      </c>
      <c r="D7" s="33">
        <v>27</v>
      </c>
    </row>
    <row r="8" spans="1:4" ht="17" x14ac:dyDescent="0.2">
      <c r="A8" s="32" t="s">
        <v>29</v>
      </c>
      <c r="B8" s="33">
        <v>11677</v>
      </c>
      <c r="C8" s="33">
        <v>11646</v>
      </c>
      <c r="D8" s="33">
        <v>11123</v>
      </c>
    </row>
    <row r="9" spans="1:4" ht="17" x14ac:dyDescent="0.2">
      <c r="A9" s="32" t="s">
        <v>30</v>
      </c>
      <c r="B9" s="33">
        <v>196</v>
      </c>
      <c r="C9" s="33">
        <v>160</v>
      </c>
      <c r="D9" s="33">
        <v>148</v>
      </c>
    </row>
    <row r="10" spans="1:4" ht="17" x14ac:dyDescent="0.2">
      <c r="A10" s="32" t="s">
        <v>76</v>
      </c>
      <c r="B10" s="33">
        <v>70</v>
      </c>
      <c r="C10" s="33">
        <v>71</v>
      </c>
      <c r="D10" s="33">
        <v>47</v>
      </c>
    </row>
    <row r="11" spans="1:4" ht="18" thickBot="1" x14ac:dyDescent="0.25">
      <c r="A11" s="77" t="s">
        <v>77</v>
      </c>
      <c r="B11" s="94">
        <v>13234</v>
      </c>
      <c r="C11" s="94">
        <v>12441</v>
      </c>
      <c r="D11" s="21">
        <v>12441</v>
      </c>
    </row>
    <row r="12" spans="1:4" ht="18" thickBot="1" x14ac:dyDescent="0.25">
      <c r="A12" s="22" t="s">
        <v>32</v>
      </c>
      <c r="B12" s="23">
        <v>19</v>
      </c>
      <c r="C12" s="23">
        <v>15</v>
      </c>
      <c r="D12" s="23">
        <v>42</v>
      </c>
    </row>
    <row r="13" spans="1:4" ht="19" thickTop="1" thickBot="1" x14ac:dyDescent="0.25">
      <c r="A13" s="88" t="s">
        <v>78</v>
      </c>
      <c r="B13" s="89">
        <v>13253</v>
      </c>
      <c r="C13" s="89">
        <v>12483</v>
      </c>
      <c r="D13" s="37">
        <v>12483</v>
      </c>
    </row>
  </sheetData>
  <mergeCells count="3">
    <mergeCell ref="A1:D1"/>
    <mergeCell ref="A2:D2"/>
    <mergeCell ref="A3:D3"/>
  </mergeCells>
  <hyperlinks>
    <hyperlink ref="A3" location="'ukhd-patienten-kreiskrankenhaus'!A1" tooltip="Gehe zu ukhd-patienten-kreiskrankenhaus" display="Patienten nach Bundesländern – Kreiskrankenhaus Bergstraße" xr:uid="{347C1BC9-C712-1545-8E3B-EE79D2442CD0}"/>
    <hyperlink ref="A1:D1" location="Index!A1" display="Zurück zum Index" xr:uid="{51C0D9B4-C171-AF42-A073-493AEB33D042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1270-4F85-F54B-A5E1-EEF845CE0A0B}">
  <sheetPr>
    <pageSetUpPr fitToPage="1"/>
  </sheetPr>
  <dimension ref="A1:O29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71" style="25" customWidth="1" collapsed="1"/>
    <col min="2" max="4" width="16.6640625" style="25" customWidth="1"/>
    <col min="5" max="12" width="14.33203125" style="24" customWidth="1" collapsed="1"/>
    <col min="13" max="15" width="11.5" style="25"/>
    <col min="16" max="255" width="11.5" style="25" collapsed="1"/>
    <col min="256" max="256" width="57.1640625" style="25" customWidth="1" collapsed="1"/>
    <col min="257" max="268" width="14.33203125" style="25" customWidth="1" collapsed="1"/>
    <col min="269" max="511" width="11.5" style="25" collapsed="1"/>
    <col min="512" max="512" width="57.1640625" style="25" customWidth="1" collapsed="1"/>
    <col min="513" max="524" width="14.33203125" style="25" customWidth="1" collapsed="1"/>
    <col min="525" max="767" width="11.5" style="25" collapsed="1"/>
    <col min="768" max="768" width="57.1640625" style="25" customWidth="1" collapsed="1"/>
    <col min="769" max="780" width="14.33203125" style="25" customWidth="1" collapsed="1"/>
    <col min="781" max="1023" width="11.5" style="25" collapsed="1"/>
    <col min="1024" max="1024" width="57.1640625" style="25" customWidth="1" collapsed="1"/>
    <col min="1025" max="1036" width="14.33203125" style="25" customWidth="1" collapsed="1"/>
    <col min="1037" max="1279" width="11.5" style="25" collapsed="1"/>
    <col min="1280" max="1280" width="57.1640625" style="25" customWidth="1" collapsed="1"/>
    <col min="1281" max="1292" width="14.33203125" style="25" customWidth="1" collapsed="1"/>
    <col min="1293" max="1535" width="11.5" style="25" collapsed="1"/>
    <col min="1536" max="1536" width="57.1640625" style="25" customWidth="1" collapsed="1"/>
    <col min="1537" max="1548" width="14.33203125" style="25" customWidth="1" collapsed="1"/>
    <col min="1549" max="1791" width="11.5" style="25" collapsed="1"/>
    <col min="1792" max="1792" width="57.1640625" style="25" customWidth="1" collapsed="1"/>
    <col min="1793" max="1804" width="14.33203125" style="25" customWidth="1" collapsed="1"/>
    <col min="1805" max="2047" width="11.5" style="25" collapsed="1"/>
    <col min="2048" max="2048" width="57.1640625" style="25" customWidth="1" collapsed="1"/>
    <col min="2049" max="2060" width="14.33203125" style="25" customWidth="1" collapsed="1"/>
    <col min="2061" max="2303" width="11.5" style="25" collapsed="1"/>
    <col min="2304" max="2304" width="57.1640625" style="25" customWidth="1" collapsed="1"/>
    <col min="2305" max="2316" width="14.33203125" style="25" customWidth="1" collapsed="1"/>
    <col min="2317" max="2559" width="11.5" style="25" collapsed="1"/>
    <col min="2560" max="2560" width="57.1640625" style="25" customWidth="1" collapsed="1"/>
    <col min="2561" max="2572" width="14.33203125" style="25" customWidth="1" collapsed="1"/>
    <col min="2573" max="2815" width="11.5" style="25" collapsed="1"/>
    <col min="2816" max="2816" width="57.1640625" style="25" customWidth="1" collapsed="1"/>
    <col min="2817" max="2828" width="14.33203125" style="25" customWidth="1" collapsed="1"/>
    <col min="2829" max="3071" width="11.5" style="25" collapsed="1"/>
    <col min="3072" max="3072" width="57.1640625" style="25" customWidth="1" collapsed="1"/>
    <col min="3073" max="3084" width="14.33203125" style="25" customWidth="1" collapsed="1"/>
    <col min="3085" max="3327" width="11.5" style="25" collapsed="1"/>
    <col min="3328" max="3328" width="57.1640625" style="25" customWidth="1" collapsed="1"/>
    <col min="3329" max="3340" width="14.33203125" style="25" customWidth="1" collapsed="1"/>
    <col min="3341" max="3583" width="11.5" style="25" collapsed="1"/>
    <col min="3584" max="3584" width="57.1640625" style="25" customWidth="1" collapsed="1"/>
    <col min="3585" max="3596" width="14.33203125" style="25" customWidth="1" collapsed="1"/>
    <col min="3597" max="3839" width="11.5" style="25" collapsed="1"/>
    <col min="3840" max="3840" width="57.1640625" style="25" customWidth="1" collapsed="1"/>
    <col min="3841" max="3852" width="14.33203125" style="25" customWidth="1" collapsed="1"/>
    <col min="3853" max="4095" width="11.5" style="25" collapsed="1"/>
    <col min="4096" max="4096" width="57.1640625" style="25" customWidth="1" collapsed="1"/>
    <col min="4097" max="4108" width="14.33203125" style="25" customWidth="1" collapsed="1"/>
    <col min="4109" max="4351" width="11.5" style="25" collapsed="1"/>
    <col min="4352" max="4352" width="57.1640625" style="25" customWidth="1" collapsed="1"/>
    <col min="4353" max="4364" width="14.33203125" style="25" customWidth="1" collapsed="1"/>
    <col min="4365" max="4607" width="11.5" style="25" collapsed="1"/>
    <col min="4608" max="4608" width="57.1640625" style="25" customWidth="1" collapsed="1"/>
    <col min="4609" max="4620" width="14.33203125" style="25" customWidth="1" collapsed="1"/>
    <col min="4621" max="4863" width="11.5" style="25" collapsed="1"/>
    <col min="4864" max="4864" width="57.1640625" style="25" customWidth="1" collapsed="1"/>
    <col min="4865" max="4876" width="14.33203125" style="25" customWidth="1" collapsed="1"/>
    <col min="4877" max="5119" width="11.5" style="25" collapsed="1"/>
    <col min="5120" max="5120" width="57.1640625" style="25" customWidth="1" collapsed="1"/>
    <col min="5121" max="5132" width="14.33203125" style="25" customWidth="1" collapsed="1"/>
    <col min="5133" max="5375" width="11.5" style="25" collapsed="1"/>
    <col min="5376" max="5376" width="57.1640625" style="25" customWidth="1" collapsed="1"/>
    <col min="5377" max="5388" width="14.33203125" style="25" customWidth="1" collapsed="1"/>
    <col min="5389" max="5631" width="11.5" style="25" collapsed="1"/>
    <col min="5632" max="5632" width="57.1640625" style="25" customWidth="1" collapsed="1"/>
    <col min="5633" max="5644" width="14.33203125" style="25" customWidth="1" collapsed="1"/>
    <col min="5645" max="5887" width="11.5" style="25" collapsed="1"/>
    <col min="5888" max="5888" width="57.1640625" style="25" customWidth="1" collapsed="1"/>
    <col min="5889" max="5900" width="14.33203125" style="25" customWidth="1" collapsed="1"/>
    <col min="5901" max="6143" width="11.5" style="25" collapsed="1"/>
    <col min="6144" max="6144" width="57.1640625" style="25" customWidth="1" collapsed="1"/>
    <col min="6145" max="6156" width="14.33203125" style="25" customWidth="1" collapsed="1"/>
    <col min="6157" max="6399" width="11.5" style="25" collapsed="1"/>
    <col min="6400" max="6400" width="57.1640625" style="25" customWidth="1" collapsed="1"/>
    <col min="6401" max="6412" width="14.33203125" style="25" customWidth="1" collapsed="1"/>
    <col min="6413" max="6655" width="11.5" style="25" collapsed="1"/>
    <col min="6656" max="6656" width="57.1640625" style="25" customWidth="1" collapsed="1"/>
    <col min="6657" max="6668" width="14.33203125" style="25" customWidth="1" collapsed="1"/>
    <col min="6669" max="6911" width="11.5" style="25" collapsed="1"/>
    <col min="6912" max="6912" width="57.1640625" style="25" customWidth="1" collapsed="1"/>
    <col min="6913" max="6924" width="14.33203125" style="25" customWidth="1" collapsed="1"/>
    <col min="6925" max="7167" width="11.5" style="25" collapsed="1"/>
    <col min="7168" max="7168" width="57.1640625" style="25" customWidth="1" collapsed="1"/>
    <col min="7169" max="7180" width="14.33203125" style="25" customWidth="1" collapsed="1"/>
    <col min="7181" max="7423" width="11.5" style="25" collapsed="1"/>
    <col min="7424" max="7424" width="57.1640625" style="25" customWidth="1" collapsed="1"/>
    <col min="7425" max="7436" width="14.33203125" style="25" customWidth="1" collapsed="1"/>
    <col min="7437" max="7679" width="11.5" style="25" collapsed="1"/>
    <col min="7680" max="7680" width="57.1640625" style="25" customWidth="1" collapsed="1"/>
    <col min="7681" max="7692" width="14.33203125" style="25" customWidth="1" collapsed="1"/>
    <col min="7693" max="7935" width="11.5" style="25" collapsed="1"/>
    <col min="7936" max="7936" width="57.1640625" style="25" customWidth="1" collapsed="1"/>
    <col min="7937" max="7948" width="14.33203125" style="25" customWidth="1" collapsed="1"/>
    <col min="7949" max="8191" width="11.5" style="25" collapsed="1"/>
    <col min="8192" max="8192" width="57.1640625" style="25" customWidth="1" collapsed="1"/>
    <col min="8193" max="8204" width="14.33203125" style="25" customWidth="1" collapsed="1"/>
    <col min="8205" max="8447" width="11.5" style="25" collapsed="1"/>
    <col min="8448" max="8448" width="57.1640625" style="25" customWidth="1" collapsed="1"/>
    <col min="8449" max="8460" width="14.33203125" style="25" customWidth="1" collapsed="1"/>
    <col min="8461" max="8703" width="11.5" style="25" collapsed="1"/>
    <col min="8704" max="8704" width="57.1640625" style="25" customWidth="1" collapsed="1"/>
    <col min="8705" max="8716" width="14.33203125" style="25" customWidth="1" collapsed="1"/>
    <col min="8717" max="8959" width="11.5" style="25" collapsed="1"/>
    <col min="8960" max="8960" width="57.1640625" style="25" customWidth="1" collapsed="1"/>
    <col min="8961" max="8972" width="14.33203125" style="25" customWidth="1" collapsed="1"/>
    <col min="8973" max="9215" width="11.5" style="25" collapsed="1"/>
    <col min="9216" max="9216" width="57.1640625" style="25" customWidth="1" collapsed="1"/>
    <col min="9217" max="9228" width="14.33203125" style="25" customWidth="1" collapsed="1"/>
    <col min="9229" max="9471" width="11.5" style="25" collapsed="1"/>
    <col min="9472" max="9472" width="57.1640625" style="25" customWidth="1" collapsed="1"/>
    <col min="9473" max="9484" width="14.33203125" style="25" customWidth="1" collapsed="1"/>
    <col min="9485" max="9727" width="11.5" style="25" collapsed="1"/>
    <col min="9728" max="9728" width="57.1640625" style="25" customWidth="1" collapsed="1"/>
    <col min="9729" max="9740" width="14.33203125" style="25" customWidth="1" collapsed="1"/>
    <col min="9741" max="9983" width="11.5" style="25" collapsed="1"/>
    <col min="9984" max="9984" width="57.1640625" style="25" customWidth="1" collapsed="1"/>
    <col min="9985" max="9996" width="14.33203125" style="25" customWidth="1" collapsed="1"/>
    <col min="9997" max="10239" width="11.5" style="25" collapsed="1"/>
    <col min="10240" max="10240" width="57.1640625" style="25" customWidth="1" collapsed="1"/>
    <col min="10241" max="10252" width="14.33203125" style="25" customWidth="1" collapsed="1"/>
    <col min="10253" max="10495" width="11.5" style="25" collapsed="1"/>
    <col min="10496" max="10496" width="57.1640625" style="25" customWidth="1" collapsed="1"/>
    <col min="10497" max="10508" width="14.33203125" style="25" customWidth="1" collapsed="1"/>
    <col min="10509" max="10751" width="11.5" style="25" collapsed="1"/>
    <col min="10752" max="10752" width="57.1640625" style="25" customWidth="1" collapsed="1"/>
    <col min="10753" max="10764" width="14.33203125" style="25" customWidth="1" collapsed="1"/>
    <col min="10765" max="11007" width="11.5" style="25" collapsed="1"/>
    <col min="11008" max="11008" width="57.1640625" style="25" customWidth="1" collapsed="1"/>
    <col min="11009" max="11020" width="14.33203125" style="25" customWidth="1" collapsed="1"/>
    <col min="11021" max="11263" width="11.5" style="25" collapsed="1"/>
    <col min="11264" max="11264" width="57.1640625" style="25" customWidth="1" collapsed="1"/>
    <col min="11265" max="11276" width="14.33203125" style="25" customWidth="1" collapsed="1"/>
    <col min="11277" max="11519" width="11.5" style="25" collapsed="1"/>
    <col min="11520" max="11520" width="57.1640625" style="25" customWidth="1" collapsed="1"/>
    <col min="11521" max="11532" width="14.33203125" style="25" customWidth="1" collapsed="1"/>
    <col min="11533" max="11775" width="11.5" style="25" collapsed="1"/>
    <col min="11776" max="11776" width="57.1640625" style="25" customWidth="1" collapsed="1"/>
    <col min="11777" max="11788" width="14.33203125" style="25" customWidth="1" collapsed="1"/>
    <col min="11789" max="12031" width="11.5" style="25" collapsed="1"/>
    <col min="12032" max="12032" width="57.1640625" style="25" customWidth="1" collapsed="1"/>
    <col min="12033" max="12044" width="14.33203125" style="25" customWidth="1" collapsed="1"/>
    <col min="12045" max="12287" width="11.5" style="25" collapsed="1"/>
    <col min="12288" max="12288" width="57.1640625" style="25" customWidth="1" collapsed="1"/>
    <col min="12289" max="12300" width="14.33203125" style="25" customWidth="1" collapsed="1"/>
    <col min="12301" max="12543" width="11.5" style="25" collapsed="1"/>
    <col min="12544" max="12544" width="57.1640625" style="25" customWidth="1" collapsed="1"/>
    <col min="12545" max="12556" width="14.33203125" style="25" customWidth="1" collapsed="1"/>
    <col min="12557" max="12799" width="11.5" style="25" collapsed="1"/>
    <col min="12800" max="12800" width="57.1640625" style="25" customWidth="1" collapsed="1"/>
    <col min="12801" max="12812" width="14.33203125" style="25" customWidth="1" collapsed="1"/>
    <col min="12813" max="13055" width="11.5" style="25" collapsed="1"/>
    <col min="13056" max="13056" width="57.1640625" style="25" customWidth="1" collapsed="1"/>
    <col min="13057" max="13068" width="14.33203125" style="25" customWidth="1" collapsed="1"/>
    <col min="13069" max="13311" width="11.5" style="25" collapsed="1"/>
    <col min="13312" max="13312" width="57.1640625" style="25" customWidth="1" collapsed="1"/>
    <col min="13313" max="13324" width="14.33203125" style="25" customWidth="1" collapsed="1"/>
    <col min="13325" max="13567" width="11.5" style="25" collapsed="1"/>
    <col min="13568" max="13568" width="57.1640625" style="25" customWidth="1" collapsed="1"/>
    <col min="13569" max="13580" width="14.33203125" style="25" customWidth="1" collapsed="1"/>
    <col min="13581" max="13823" width="11.5" style="25" collapsed="1"/>
    <col min="13824" max="13824" width="57.1640625" style="25" customWidth="1" collapsed="1"/>
    <col min="13825" max="13836" width="14.33203125" style="25" customWidth="1" collapsed="1"/>
    <col min="13837" max="14079" width="11.5" style="25" collapsed="1"/>
    <col min="14080" max="14080" width="57.1640625" style="25" customWidth="1" collapsed="1"/>
    <col min="14081" max="14092" width="14.33203125" style="25" customWidth="1" collapsed="1"/>
    <col min="14093" max="14335" width="11.5" style="25" collapsed="1"/>
    <col min="14336" max="14336" width="57.1640625" style="25" customWidth="1" collapsed="1"/>
    <col min="14337" max="14348" width="14.33203125" style="25" customWidth="1" collapsed="1"/>
    <col min="14349" max="14591" width="11.5" style="25" collapsed="1"/>
    <col min="14592" max="14592" width="57.1640625" style="25" customWidth="1" collapsed="1"/>
    <col min="14593" max="14604" width="14.33203125" style="25" customWidth="1" collapsed="1"/>
    <col min="14605" max="14847" width="11.5" style="25" collapsed="1"/>
    <col min="14848" max="14848" width="57.1640625" style="25" customWidth="1" collapsed="1"/>
    <col min="14849" max="14860" width="14.33203125" style="25" customWidth="1" collapsed="1"/>
    <col min="14861" max="15103" width="11.5" style="25" collapsed="1"/>
    <col min="15104" max="15104" width="57.1640625" style="25" customWidth="1" collapsed="1"/>
    <col min="15105" max="15116" width="14.33203125" style="25" customWidth="1" collapsed="1"/>
    <col min="15117" max="15359" width="11.5" style="25" collapsed="1"/>
    <col min="15360" max="15360" width="57.1640625" style="25" customWidth="1" collapsed="1"/>
    <col min="15361" max="15372" width="14.33203125" style="25" customWidth="1" collapsed="1"/>
    <col min="15373" max="15615" width="11.5" style="25" collapsed="1"/>
    <col min="15616" max="15616" width="57.1640625" style="25" customWidth="1" collapsed="1"/>
    <col min="15617" max="15628" width="14.33203125" style="25" customWidth="1" collapsed="1"/>
    <col min="15629" max="15871" width="11.5" style="25" collapsed="1"/>
    <col min="15872" max="15872" width="57.1640625" style="25" customWidth="1" collapsed="1"/>
    <col min="15873" max="15884" width="14.33203125" style="25" customWidth="1" collapsed="1"/>
    <col min="15885" max="16127" width="11.5" style="25" collapsed="1"/>
    <col min="16128" max="16128" width="57.1640625" style="25" customWidth="1" collapsed="1"/>
    <col min="16129" max="16140" width="14.33203125" style="25" customWidth="1" collapsed="1"/>
    <col min="16141" max="16384" width="11.5" style="25" collapsed="1"/>
  </cols>
  <sheetData>
    <row r="1" spans="1:4" ht="15" customHeight="1" x14ac:dyDescent="0.2">
      <c r="A1" s="184" t="s">
        <v>102</v>
      </c>
      <c r="B1" s="184"/>
      <c r="C1" s="184"/>
      <c r="D1" s="184"/>
    </row>
    <row r="2" spans="1:4" s="26" customFormat="1" ht="16" customHeight="1" x14ac:dyDescent="0.25">
      <c r="A2" s="181" t="s">
        <v>127</v>
      </c>
      <c r="B2" s="181"/>
      <c r="C2" s="181"/>
      <c r="D2" s="181"/>
    </row>
    <row r="3" spans="1:4" s="26" customFormat="1" ht="15" customHeight="1" x14ac:dyDescent="0.25">
      <c r="A3" s="183" t="s">
        <v>85</v>
      </c>
      <c r="B3" s="183"/>
      <c r="C3" s="183"/>
      <c r="D3" s="183"/>
    </row>
    <row r="5" spans="1:4" ht="17" x14ac:dyDescent="0.2">
      <c r="A5" s="27"/>
      <c r="B5" s="27">
        <v>2024</v>
      </c>
      <c r="C5" s="27">
        <v>2023</v>
      </c>
      <c r="D5" s="27">
        <v>2022</v>
      </c>
    </row>
    <row r="6" spans="1:4" ht="17" x14ac:dyDescent="0.2">
      <c r="A6" s="95" t="s">
        <v>87</v>
      </c>
      <c r="B6" s="96">
        <v>2589</v>
      </c>
      <c r="C6" s="96">
        <v>2599</v>
      </c>
      <c r="D6" s="10">
        <v>2599</v>
      </c>
    </row>
    <row r="7" spans="1:4" ht="17" x14ac:dyDescent="0.2">
      <c r="A7" s="97" t="s">
        <v>88</v>
      </c>
      <c r="B7" s="31">
        <v>1999</v>
      </c>
      <c r="C7" s="31">
        <v>2009</v>
      </c>
      <c r="D7" s="7">
        <v>2009</v>
      </c>
    </row>
    <row r="8" spans="1:4" ht="17" x14ac:dyDescent="0.2">
      <c r="A8" s="97" t="s">
        <v>89</v>
      </c>
      <c r="B8" s="31">
        <v>280</v>
      </c>
      <c r="C8" s="31">
        <v>280</v>
      </c>
      <c r="D8" s="7">
        <v>280</v>
      </c>
    </row>
    <row r="9" spans="1:4" ht="17" x14ac:dyDescent="0.2">
      <c r="A9" s="97" t="s">
        <v>90</v>
      </c>
      <c r="B9" s="31">
        <v>310</v>
      </c>
      <c r="C9" s="31">
        <v>310</v>
      </c>
      <c r="D9" s="7">
        <v>310</v>
      </c>
    </row>
    <row r="10" spans="1:4" ht="17" x14ac:dyDescent="0.2">
      <c r="A10" s="98" t="s">
        <v>91</v>
      </c>
      <c r="B10" s="99">
        <v>87441</v>
      </c>
      <c r="C10" s="99">
        <v>88557</v>
      </c>
      <c r="D10" s="10">
        <v>85582</v>
      </c>
    </row>
    <row r="11" spans="1:4" ht="17" x14ac:dyDescent="0.2">
      <c r="A11" s="97" t="s">
        <v>88</v>
      </c>
      <c r="B11" s="31">
        <v>62891</v>
      </c>
      <c r="C11" s="31">
        <v>64181</v>
      </c>
      <c r="D11" s="7">
        <v>62123</v>
      </c>
    </row>
    <row r="12" spans="1:4" ht="17" x14ac:dyDescent="0.2">
      <c r="A12" s="97" t="s">
        <v>89</v>
      </c>
      <c r="B12" s="31">
        <v>12916</v>
      </c>
      <c r="C12" s="31">
        <v>13003</v>
      </c>
      <c r="D12" s="7">
        <v>12468</v>
      </c>
    </row>
    <row r="13" spans="1:4" ht="17" x14ac:dyDescent="0.2">
      <c r="A13" s="97" t="s">
        <v>90</v>
      </c>
      <c r="B13" s="31">
        <v>11634</v>
      </c>
      <c r="C13" s="31">
        <v>11373</v>
      </c>
      <c r="D13" s="7">
        <v>10991</v>
      </c>
    </row>
    <row r="14" spans="1:4" ht="17" x14ac:dyDescent="0.2">
      <c r="A14" s="98" t="s">
        <v>92</v>
      </c>
      <c r="B14" s="99">
        <v>110829</v>
      </c>
      <c r="C14" s="99">
        <v>110942.77</v>
      </c>
      <c r="D14" s="10">
        <v>107086.19899999865</v>
      </c>
    </row>
    <row r="15" spans="1:4" ht="17" x14ac:dyDescent="0.2">
      <c r="A15" s="97" t="s">
        <v>88</v>
      </c>
      <c r="B15" s="31">
        <v>90084</v>
      </c>
      <c r="C15" s="31">
        <v>90095</v>
      </c>
      <c r="D15" s="7">
        <v>86559.638999998657</v>
      </c>
    </row>
    <row r="16" spans="1:4" ht="17" x14ac:dyDescent="0.2">
      <c r="A16" s="97" t="s">
        <v>89</v>
      </c>
      <c r="B16" s="31">
        <v>10638</v>
      </c>
      <c r="C16" s="31">
        <v>10543</v>
      </c>
      <c r="D16" s="7">
        <v>10241</v>
      </c>
    </row>
    <row r="17" spans="1:4" ht="17" x14ac:dyDescent="0.2">
      <c r="A17" s="97" t="s">
        <v>90</v>
      </c>
      <c r="B17" s="31">
        <v>10107</v>
      </c>
      <c r="C17" s="31">
        <v>10304.77</v>
      </c>
      <c r="D17" s="7">
        <v>10285.56</v>
      </c>
    </row>
    <row r="18" spans="1:4" ht="17" x14ac:dyDescent="0.2">
      <c r="A18" s="100" t="s">
        <v>93</v>
      </c>
      <c r="B18" s="101">
        <v>1.29600308714159</v>
      </c>
      <c r="C18" s="101">
        <v>1.2797938584348469</v>
      </c>
      <c r="D18" s="11">
        <v>1.2783511680931927</v>
      </c>
    </row>
    <row r="19" spans="1:4" ht="17" x14ac:dyDescent="0.2">
      <c r="A19" s="97" t="s">
        <v>88</v>
      </c>
      <c r="B19" s="102">
        <v>1.4776104714102942</v>
      </c>
      <c r="C19" s="102">
        <v>1.4458691744768264</v>
      </c>
      <c r="D19" s="8">
        <v>1.435245216382004</v>
      </c>
    </row>
    <row r="20" spans="1:4" ht="17" x14ac:dyDescent="0.2">
      <c r="A20" s="97" t="s">
        <v>89</v>
      </c>
      <c r="B20" s="102">
        <v>0.82362960668937757</v>
      </c>
      <c r="C20" s="102">
        <v>0.81081288933323081</v>
      </c>
      <c r="D20" s="8">
        <v>0.82138273981392362</v>
      </c>
    </row>
    <row r="21" spans="1:4" ht="17" x14ac:dyDescent="0.2">
      <c r="A21" s="97" t="s">
        <v>90</v>
      </c>
      <c r="B21" s="102">
        <v>0.86874677668901501</v>
      </c>
      <c r="C21" s="102">
        <v>0.90607315571968705</v>
      </c>
      <c r="D21" s="8">
        <v>0.93581657719952682</v>
      </c>
    </row>
    <row r="22" spans="1:4" ht="17" x14ac:dyDescent="0.2">
      <c r="A22" s="100" t="s">
        <v>94</v>
      </c>
      <c r="B22" s="99">
        <v>614761</v>
      </c>
      <c r="C22" s="99">
        <v>622114</v>
      </c>
      <c r="D22" s="10">
        <v>601793</v>
      </c>
    </row>
    <row r="23" spans="1:4" ht="17" x14ac:dyDescent="0.2">
      <c r="A23" s="97" t="s">
        <v>88</v>
      </c>
      <c r="B23" s="31">
        <v>484262</v>
      </c>
      <c r="C23" s="31">
        <v>489558</v>
      </c>
      <c r="D23" s="7">
        <v>470909</v>
      </c>
    </row>
    <row r="24" spans="1:4" ht="17" x14ac:dyDescent="0.2">
      <c r="A24" s="97" t="s">
        <v>89</v>
      </c>
      <c r="B24" s="31">
        <v>70647</v>
      </c>
      <c r="C24" s="31">
        <v>71746</v>
      </c>
      <c r="D24" s="7">
        <v>70531</v>
      </c>
    </row>
    <row r="25" spans="1:4" ht="17" x14ac:dyDescent="0.2">
      <c r="A25" s="97" t="s">
        <v>90</v>
      </c>
      <c r="B25" s="31">
        <v>59852</v>
      </c>
      <c r="C25" s="31">
        <v>60810</v>
      </c>
      <c r="D25" s="7">
        <v>60353</v>
      </c>
    </row>
    <row r="26" spans="1:4" ht="17" x14ac:dyDescent="0.2">
      <c r="A26" s="100" t="s">
        <v>99</v>
      </c>
      <c r="B26" s="103">
        <v>7</v>
      </c>
      <c r="C26" s="103">
        <v>7</v>
      </c>
      <c r="D26" s="12">
        <v>7</v>
      </c>
    </row>
    <row r="27" spans="1:4" ht="17" x14ac:dyDescent="0.2">
      <c r="A27" s="97" t="s">
        <v>88</v>
      </c>
      <c r="B27" s="104">
        <v>7.7000206706842</v>
      </c>
      <c r="C27" s="105">
        <v>7.6277714588429602</v>
      </c>
      <c r="D27" s="9">
        <v>7.5802681776475698</v>
      </c>
    </row>
    <row r="28" spans="1:4" ht="17" x14ac:dyDescent="0.2">
      <c r="A28" s="97" t="s">
        <v>89</v>
      </c>
      <c r="B28" s="104">
        <v>5.4697274698048934</v>
      </c>
      <c r="C28" s="105">
        <v>5.5176497731292775</v>
      </c>
      <c r="D28" s="9">
        <v>5.6569618222649982</v>
      </c>
    </row>
    <row r="29" spans="1:4" ht="17" x14ac:dyDescent="0.2">
      <c r="A29" s="13" t="s">
        <v>90</v>
      </c>
      <c r="B29" s="36">
        <v>5.1445762420491663</v>
      </c>
      <c r="C29" s="17">
        <v>5.3468741756792406</v>
      </c>
      <c r="D29" s="9">
        <v>5.4911291056318809</v>
      </c>
    </row>
  </sheetData>
  <mergeCells count="3">
    <mergeCell ref="A1:D1"/>
    <mergeCell ref="A2:D2"/>
    <mergeCell ref="A3:D3"/>
  </mergeCells>
  <hyperlinks>
    <hyperlink ref="A3" location="'ukhd-stationaere-leistungen'!A1" tooltip="Gehe zu ukhd-stationaere-leistungen" display="Stationäre Leistungen" xr:uid="{31C18AB0-0893-2548-BDC4-9C8A1DE0212D}"/>
    <hyperlink ref="A1:D1" location="Index!A1" display="Zurück zum Index" xr:uid="{66E6EF24-5EC3-904A-9216-BFFE0B454C3E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FE64-B2CA-6243-9F46-A6FEEF2B37C9}">
  <sheetPr>
    <pageSetUpPr fitToPage="1"/>
  </sheetPr>
  <dimension ref="A1:P24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5" customWidth="1" collapsed="1"/>
    <col min="2" max="3" width="16.6640625" style="25" customWidth="1"/>
    <col min="4" max="4" width="17" style="25" customWidth="1"/>
    <col min="5" max="12" width="14.33203125" style="24" customWidth="1" collapsed="1"/>
    <col min="13" max="16" width="11.5" style="25"/>
    <col min="17" max="255" width="11.5" style="25" collapsed="1"/>
    <col min="256" max="256" width="57.1640625" style="25" customWidth="1" collapsed="1"/>
    <col min="257" max="268" width="14.33203125" style="25" customWidth="1" collapsed="1"/>
    <col min="269" max="511" width="11.5" style="25" collapsed="1"/>
    <col min="512" max="512" width="57.1640625" style="25" customWidth="1" collapsed="1"/>
    <col min="513" max="524" width="14.33203125" style="25" customWidth="1" collapsed="1"/>
    <col min="525" max="767" width="11.5" style="25" collapsed="1"/>
    <col min="768" max="768" width="57.1640625" style="25" customWidth="1" collapsed="1"/>
    <col min="769" max="780" width="14.33203125" style="25" customWidth="1" collapsed="1"/>
    <col min="781" max="1023" width="11.5" style="25" collapsed="1"/>
    <col min="1024" max="1024" width="57.1640625" style="25" customWidth="1" collapsed="1"/>
    <col min="1025" max="1036" width="14.33203125" style="25" customWidth="1" collapsed="1"/>
    <col min="1037" max="1279" width="11.5" style="25" collapsed="1"/>
    <col min="1280" max="1280" width="57.1640625" style="25" customWidth="1" collapsed="1"/>
    <col min="1281" max="1292" width="14.33203125" style="25" customWidth="1" collapsed="1"/>
    <col min="1293" max="1535" width="11.5" style="25" collapsed="1"/>
    <col min="1536" max="1536" width="57.1640625" style="25" customWidth="1" collapsed="1"/>
    <col min="1537" max="1548" width="14.33203125" style="25" customWidth="1" collapsed="1"/>
    <col min="1549" max="1791" width="11.5" style="25" collapsed="1"/>
    <col min="1792" max="1792" width="57.1640625" style="25" customWidth="1" collapsed="1"/>
    <col min="1793" max="1804" width="14.33203125" style="25" customWidth="1" collapsed="1"/>
    <col min="1805" max="2047" width="11.5" style="25" collapsed="1"/>
    <col min="2048" max="2048" width="57.1640625" style="25" customWidth="1" collapsed="1"/>
    <col min="2049" max="2060" width="14.33203125" style="25" customWidth="1" collapsed="1"/>
    <col min="2061" max="2303" width="11.5" style="25" collapsed="1"/>
    <col min="2304" max="2304" width="57.1640625" style="25" customWidth="1" collapsed="1"/>
    <col min="2305" max="2316" width="14.33203125" style="25" customWidth="1" collapsed="1"/>
    <col min="2317" max="2559" width="11.5" style="25" collapsed="1"/>
    <col min="2560" max="2560" width="57.1640625" style="25" customWidth="1" collapsed="1"/>
    <col min="2561" max="2572" width="14.33203125" style="25" customWidth="1" collapsed="1"/>
    <col min="2573" max="2815" width="11.5" style="25" collapsed="1"/>
    <col min="2816" max="2816" width="57.1640625" style="25" customWidth="1" collapsed="1"/>
    <col min="2817" max="2828" width="14.33203125" style="25" customWidth="1" collapsed="1"/>
    <col min="2829" max="3071" width="11.5" style="25" collapsed="1"/>
    <col min="3072" max="3072" width="57.1640625" style="25" customWidth="1" collapsed="1"/>
    <col min="3073" max="3084" width="14.33203125" style="25" customWidth="1" collapsed="1"/>
    <col min="3085" max="3327" width="11.5" style="25" collapsed="1"/>
    <col min="3328" max="3328" width="57.1640625" style="25" customWidth="1" collapsed="1"/>
    <col min="3329" max="3340" width="14.33203125" style="25" customWidth="1" collapsed="1"/>
    <col min="3341" max="3583" width="11.5" style="25" collapsed="1"/>
    <col min="3584" max="3584" width="57.1640625" style="25" customWidth="1" collapsed="1"/>
    <col min="3585" max="3596" width="14.33203125" style="25" customWidth="1" collapsed="1"/>
    <col min="3597" max="3839" width="11.5" style="25" collapsed="1"/>
    <col min="3840" max="3840" width="57.1640625" style="25" customWidth="1" collapsed="1"/>
    <col min="3841" max="3852" width="14.33203125" style="25" customWidth="1" collapsed="1"/>
    <col min="3853" max="4095" width="11.5" style="25" collapsed="1"/>
    <col min="4096" max="4096" width="57.1640625" style="25" customWidth="1" collapsed="1"/>
    <col min="4097" max="4108" width="14.33203125" style="25" customWidth="1" collapsed="1"/>
    <col min="4109" max="4351" width="11.5" style="25" collapsed="1"/>
    <col min="4352" max="4352" width="57.1640625" style="25" customWidth="1" collapsed="1"/>
    <col min="4353" max="4364" width="14.33203125" style="25" customWidth="1" collapsed="1"/>
    <col min="4365" max="4607" width="11.5" style="25" collapsed="1"/>
    <col min="4608" max="4608" width="57.1640625" style="25" customWidth="1" collapsed="1"/>
    <col min="4609" max="4620" width="14.33203125" style="25" customWidth="1" collapsed="1"/>
    <col min="4621" max="4863" width="11.5" style="25" collapsed="1"/>
    <col min="4864" max="4864" width="57.1640625" style="25" customWidth="1" collapsed="1"/>
    <col min="4865" max="4876" width="14.33203125" style="25" customWidth="1" collapsed="1"/>
    <col min="4877" max="5119" width="11.5" style="25" collapsed="1"/>
    <col min="5120" max="5120" width="57.1640625" style="25" customWidth="1" collapsed="1"/>
    <col min="5121" max="5132" width="14.33203125" style="25" customWidth="1" collapsed="1"/>
    <col min="5133" max="5375" width="11.5" style="25" collapsed="1"/>
    <col min="5376" max="5376" width="57.1640625" style="25" customWidth="1" collapsed="1"/>
    <col min="5377" max="5388" width="14.33203125" style="25" customWidth="1" collapsed="1"/>
    <col min="5389" max="5631" width="11.5" style="25" collapsed="1"/>
    <col min="5632" max="5632" width="57.1640625" style="25" customWidth="1" collapsed="1"/>
    <col min="5633" max="5644" width="14.33203125" style="25" customWidth="1" collapsed="1"/>
    <col min="5645" max="5887" width="11.5" style="25" collapsed="1"/>
    <col min="5888" max="5888" width="57.1640625" style="25" customWidth="1" collapsed="1"/>
    <col min="5889" max="5900" width="14.33203125" style="25" customWidth="1" collapsed="1"/>
    <col min="5901" max="6143" width="11.5" style="25" collapsed="1"/>
    <col min="6144" max="6144" width="57.1640625" style="25" customWidth="1" collapsed="1"/>
    <col min="6145" max="6156" width="14.33203125" style="25" customWidth="1" collapsed="1"/>
    <col min="6157" max="6399" width="11.5" style="25" collapsed="1"/>
    <col min="6400" max="6400" width="57.1640625" style="25" customWidth="1" collapsed="1"/>
    <col min="6401" max="6412" width="14.33203125" style="25" customWidth="1" collapsed="1"/>
    <col min="6413" max="6655" width="11.5" style="25" collapsed="1"/>
    <col min="6656" max="6656" width="57.1640625" style="25" customWidth="1" collapsed="1"/>
    <col min="6657" max="6668" width="14.33203125" style="25" customWidth="1" collapsed="1"/>
    <col min="6669" max="6911" width="11.5" style="25" collapsed="1"/>
    <col min="6912" max="6912" width="57.1640625" style="25" customWidth="1" collapsed="1"/>
    <col min="6913" max="6924" width="14.33203125" style="25" customWidth="1" collapsed="1"/>
    <col min="6925" max="7167" width="11.5" style="25" collapsed="1"/>
    <col min="7168" max="7168" width="57.1640625" style="25" customWidth="1" collapsed="1"/>
    <col min="7169" max="7180" width="14.33203125" style="25" customWidth="1" collapsed="1"/>
    <col min="7181" max="7423" width="11.5" style="25" collapsed="1"/>
    <col min="7424" max="7424" width="57.1640625" style="25" customWidth="1" collapsed="1"/>
    <col min="7425" max="7436" width="14.33203125" style="25" customWidth="1" collapsed="1"/>
    <col min="7437" max="7679" width="11.5" style="25" collapsed="1"/>
    <col min="7680" max="7680" width="57.1640625" style="25" customWidth="1" collapsed="1"/>
    <col min="7681" max="7692" width="14.33203125" style="25" customWidth="1" collapsed="1"/>
    <col min="7693" max="7935" width="11.5" style="25" collapsed="1"/>
    <col min="7936" max="7936" width="57.1640625" style="25" customWidth="1" collapsed="1"/>
    <col min="7937" max="7948" width="14.33203125" style="25" customWidth="1" collapsed="1"/>
    <col min="7949" max="8191" width="11.5" style="25" collapsed="1"/>
    <col min="8192" max="8192" width="57.1640625" style="25" customWidth="1" collapsed="1"/>
    <col min="8193" max="8204" width="14.33203125" style="25" customWidth="1" collapsed="1"/>
    <col min="8205" max="8447" width="11.5" style="25" collapsed="1"/>
    <col min="8448" max="8448" width="57.1640625" style="25" customWidth="1" collapsed="1"/>
    <col min="8449" max="8460" width="14.33203125" style="25" customWidth="1" collapsed="1"/>
    <col min="8461" max="8703" width="11.5" style="25" collapsed="1"/>
    <col min="8704" max="8704" width="57.1640625" style="25" customWidth="1" collapsed="1"/>
    <col min="8705" max="8716" width="14.33203125" style="25" customWidth="1" collapsed="1"/>
    <col min="8717" max="8959" width="11.5" style="25" collapsed="1"/>
    <col min="8960" max="8960" width="57.1640625" style="25" customWidth="1" collapsed="1"/>
    <col min="8961" max="8972" width="14.33203125" style="25" customWidth="1" collapsed="1"/>
    <col min="8973" max="9215" width="11.5" style="25" collapsed="1"/>
    <col min="9216" max="9216" width="57.1640625" style="25" customWidth="1" collapsed="1"/>
    <col min="9217" max="9228" width="14.33203125" style="25" customWidth="1" collapsed="1"/>
    <col min="9229" max="9471" width="11.5" style="25" collapsed="1"/>
    <col min="9472" max="9472" width="57.1640625" style="25" customWidth="1" collapsed="1"/>
    <col min="9473" max="9484" width="14.33203125" style="25" customWidth="1" collapsed="1"/>
    <col min="9485" max="9727" width="11.5" style="25" collapsed="1"/>
    <col min="9728" max="9728" width="57.1640625" style="25" customWidth="1" collapsed="1"/>
    <col min="9729" max="9740" width="14.33203125" style="25" customWidth="1" collapsed="1"/>
    <col min="9741" max="9983" width="11.5" style="25" collapsed="1"/>
    <col min="9984" max="9984" width="57.1640625" style="25" customWidth="1" collapsed="1"/>
    <col min="9985" max="9996" width="14.33203125" style="25" customWidth="1" collapsed="1"/>
    <col min="9997" max="10239" width="11.5" style="25" collapsed="1"/>
    <col min="10240" max="10240" width="57.1640625" style="25" customWidth="1" collapsed="1"/>
    <col min="10241" max="10252" width="14.33203125" style="25" customWidth="1" collapsed="1"/>
    <col min="10253" max="10495" width="11.5" style="25" collapsed="1"/>
    <col min="10496" max="10496" width="57.1640625" style="25" customWidth="1" collapsed="1"/>
    <col min="10497" max="10508" width="14.33203125" style="25" customWidth="1" collapsed="1"/>
    <col min="10509" max="10751" width="11.5" style="25" collapsed="1"/>
    <col min="10752" max="10752" width="57.1640625" style="25" customWidth="1" collapsed="1"/>
    <col min="10753" max="10764" width="14.33203125" style="25" customWidth="1" collapsed="1"/>
    <col min="10765" max="11007" width="11.5" style="25" collapsed="1"/>
    <col min="11008" max="11008" width="57.1640625" style="25" customWidth="1" collapsed="1"/>
    <col min="11009" max="11020" width="14.33203125" style="25" customWidth="1" collapsed="1"/>
    <col min="11021" max="11263" width="11.5" style="25" collapsed="1"/>
    <col min="11264" max="11264" width="57.1640625" style="25" customWidth="1" collapsed="1"/>
    <col min="11265" max="11276" width="14.33203125" style="25" customWidth="1" collapsed="1"/>
    <col min="11277" max="11519" width="11.5" style="25" collapsed="1"/>
    <col min="11520" max="11520" width="57.1640625" style="25" customWidth="1" collapsed="1"/>
    <col min="11521" max="11532" width="14.33203125" style="25" customWidth="1" collapsed="1"/>
    <col min="11533" max="11775" width="11.5" style="25" collapsed="1"/>
    <col min="11776" max="11776" width="57.1640625" style="25" customWidth="1" collapsed="1"/>
    <col min="11777" max="11788" width="14.33203125" style="25" customWidth="1" collapsed="1"/>
    <col min="11789" max="12031" width="11.5" style="25" collapsed="1"/>
    <col min="12032" max="12032" width="57.1640625" style="25" customWidth="1" collapsed="1"/>
    <col min="12033" max="12044" width="14.33203125" style="25" customWidth="1" collapsed="1"/>
    <col min="12045" max="12287" width="11.5" style="25" collapsed="1"/>
    <col min="12288" max="12288" width="57.1640625" style="25" customWidth="1" collapsed="1"/>
    <col min="12289" max="12300" width="14.33203125" style="25" customWidth="1" collapsed="1"/>
    <col min="12301" max="12543" width="11.5" style="25" collapsed="1"/>
    <col min="12544" max="12544" width="57.1640625" style="25" customWidth="1" collapsed="1"/>
    <col min="12545" max="12556" width="14.33203125" style="25" customWidth="1" collapsed="1"/>
    <col min="12557" max="12799" width="11.5" style="25" collapsed="1"/>
    <col min="12800" max="12800" width="57.1640625" style="25" customWidth="1" collapsed="1"/>
    <col min="12801" max="12812" width="14.33203125" style="25" customWidth="1" collapsed="1"/>
    <col min="12813" max="13055" width="11.5" style="25" collapsed="1"/>
    <col min="13056" max="13056" width="57.1640625" style="25" customWidth="1" collapsed="1"/>
    <col min="13057" max="13068" width="14.33203125" style="25" customWidth="1" collapsed="1"/>
    <col min="13069" max="13311" width="11.5" style="25" collapsed="1"/>
    <col min="13312" max="13312" width="57.1640625" style="25" customWidth="1" collapsed="1"/>
    <col min="13313" max="13324" width="14.33203125" style="25" customWidth="1" collapsed="1"/>
    <col min="13325" max="13567" width="11.5" style="25" collapsed="1"/>
    <col min="13568" max="13568" width="57.1640625" style="25" customWidth="1" collapsed="1"/>
    <col min="13569" max="13580" width="14.33203125" style="25" customWidth="1" collapsed="1"/>
    <col min="13581" max="13823" width="11.5" style="25" collapsed="1"/>
    <col min="13824" max="13824" width="57.1640625" style="25" customWidth="1" collapsed="1"/>
    <col min="13825" max="13836" width="14.33203125" style="25" customWidth="1" collapsed="1"/>
    <col min="13837" max="14079" width="11.5" style="25" collapsed="1"/>
    <col min="14080" max="14080" width="57.1640625" style="25" customWidth="1" collapsed="1"/>
    <col min="14081" max="14092" width="14.33203125" style="25" customWidth="1" collapsed="1"/>
    <col min="14093" max="14335" width="11.5" style="25" collapsed="1"/>
    <col min="14336" max="14336" width="57.1640625" style="25" customWidth="1" collapsed="1"/>
    <col min="14337" max="14348" width="14.33203125" style="25" customWidth="1" collapsed="1"/>
    <col min="14349" max="14591" width="11.5" style="25" collapsed="1"/>
    <col min="14592" max="14592" width="57.1640625" style="25" customWidth="1" collapsed="1"/>
    <col min="14593" max="14604" width="14.33203125" style="25" customWidth="1" collapsed="1"/>
    <col min="14605" max="14847" width="11.5" style="25" collapsed="1"/>
    <col min="14848" max="14848" width="57.1640625" style="25" customWidth="1" collapsed="1"/>
    <col min="14849" max="14860" width="14.33203125" style="25" customWidth="1" collapsed="1"/>
    <col min="14861" max="15103" width="11.5" style="25" collapsed="1"/>
    <col min="15104" max="15104" width="57.1640625" style="25" customWidth="1" collapsed="1"/>
    <col min="15105" max="15116" width="14.33203125" style="25" customWidth="1" collapsed="1"/>
    <col min="15117" max="15359" width="11.5" style="25" collapsed="1"/>
    <col min="15360" max="15360" width="57.1640625" style="25" customWidth="1" collapsed="1"/>
    <col min="15361" max="15372" width="14.33203125" style="25" customWidth="1" collapsed="1"/>
    <col min="15373" max="15615" width="11.5" style="25" collapsed="1"/>
    <col min="15616" max="15616" width="57.1640625" style="25" customWidth="1" collapsed="1"/>
    <col min="15617" max="15628" width="14.33203125" style="25" customWidth="1" collapsed="1"/>
    <col min="15629" max="15871" width="11.5" style="25" collapsed="1"/>
    <col min="15872" max="15872" width="57.1640625" style="25" customWidth="1" collapsed="1"/>
    <col min="15873" max="15884" width="14.33203125" style="25" customWidth="1" collapsed="1"/>
    <col min="15885" max="16127" width="11.5" style="25" collapsed="1"/>
    <col min="16128" max="16128" width="57.1640625" style="25" customWidth="1" collapsed="1"/>
    <col min="16129" max="16140" width="14.33203125" style="25" customWidth="1" collapsed="1"/>
    <col min="16141" max="16384" width="11.5" style="25" collapsed="1"/>
  </cols>
  <sheetData>
    <row r="1" spans="1:4" ht="15" customHeight="1" x14ac:dyDescent="0.2">
      <c r="A1" s="38" t="s">
        <v>102</v>
      </c>
      <c r="B1" s="38"/>
      <c r="C1" s="38"/>
      <c r="D1" s="38"/>
    </row>
    <row r="2" spans="1:4" s="26" customFormat="1" ht="16" customHeight="1" x14ac:dyDescent="0.25">
      <c r="A2" s="39" t="s">
        <v>127</v>
      </c>
      <c r="B2" s="39"/>
      <c r="C2" s="39"/>
      <c r="D2" s="39"/>
    </row>
    <row r="3" spans="1:4" s="26" customFormat="1" ht="15" customHeight="1" x14ac:dyDescent="0.25">
      <c r="A3" s="40" t="s">
        <v>0</v>
      </c>
      <c r="B3" s="40"/>
      <c r="C3" s="40"/>
      <c r="D3" s="40"/>
    </row>
    <row r="5" spans="1:4" ht="17" x14ac:dyDescent="0.2">
      <c r="A5" s="27"/>
      <c r="B5" s="106">
        <v>2024</v>
      </c>
      <c r="C5" s="106">
        <v>2023</v>
      </c>
      <c r="D5" s="27">
        <v>2022</v>
      </c>
    </row>
    <row r="6" spans="1:4" ht="20" x14ac:dyDescent="0.2">
      <c r="A6" s="95" t="s">
        <v>95</v>
      </c>
      <c r="B6" s="96">
        <v>293648</v>
      </c>
      <c r="C6" s="96">
        <v>278960</v>
      </c>
      <c r="D6" s="16">
        <v>280927</v>
      </c>
    </row>
    <row r="7" spans="1:4" ht="17" x14ac:dyDescent="0.2">
      <c r="A7" s="97" t="s">
        <v>88</v>
      </c>
      <c r="B7" s="14">
        <v>257843</v>
      </c>
      <c r="C7" s="14">
        <v>245449</v>
      </c>
      <c r="D7" s="14">
        <v>248000</v>
      </c>
    </row>
    <row r="8" spans="1:4" ht="17" x14ac:dyDescent="0.2">
      <c r="A8" s="97" t="s">
        <v>89</v>
      </c>
      <c r="B8" s="14">
        <v>17159</v>
      </c>
      <c r="C8" s="14">
        <v>15852</v>
      </c>
      <c r="D8" s="14">
        <v>15264</v>
      </c>
    </row>
    <row r="9" spans="1:4" ht="17" x14ac:dyDescent="0.2">
      <c r="A9" s="97" t="s">
        <v>90</v>
      </c>
      <c r="B9" s="14">
        <v>18646</v>
      </c>
      <c r="C9" s="14">
        <v>17659</v>
      </c>
      <c r="D9" s="14">
        <v>17663</v>
      </c>
    </row>
    <row r="10" spans="1:4" ht="20" x14ac:dyDescent="0.2">
      <c r="A10" s="98" t="s">
        <v>96</v>
      </c>
      <c r="B10" s="99">
        <v>535935</v>
      </c>
      <c r="C10" s="99">
        <v>542489</v>
      </c>
      <c r="D10" s="16">
        <v>505687</v>
      </c>
    </row>
    <row r="11" spans="1:4" ht="17" x14ac:dyDescent="0.2">
      <c r="A11" s="97" t="s">
        <v>88</v>
      </c>
      <c r="B11" s="14">
        <v>496048</v>
      </c>
      <c r="C11" s="14">
        <v>505446</v>
      </c>
      <c r="D11" s="14">
        <v>469530</v>
      </c>
    </row>
    <row r="12" spans="1:4" ht="17" x14ac:dyDescent="0.2">
      <c r="A12" s="97" t="s">
        <v>89</v>
      </c>
      <c r="B12" s="14">
        <v>21241</v>
      </c>
      <c r="C12" s="14">
        <v>19384</v>
      </c>
      <c r="D12" s="14">
        <v>18494</v>
      </c>
    </row>
    <row r="13" spans="1:4" ht="17" x14ac:dyDescent="0.2">
      <c r="A13" s="97" t="s">
        <v>90</v>
      </c>
      <c r="B13" s="14">
        <v>18646</v>
      </c>
      <c r="C13" s="14">
        <v>17659</v>
      </c>
      <c r="D13" s="14">
        <v>17663</v>
      </c>
    </row>
    <row r="14" spans="1:4" ht="20" x14ac:dyDescent="0.2">
      <c r="A14" s="98" t="s">
        <v>97</v>
      </c>
      <c r="B14" s="99">
        <v>1275241</v>
      </c>
      <c r="C14" s="99">
        <v>1244103</v>
      </c>
      <c r="D14" s="16">
        <v>1163491</v>
      </c>
    </row>
    <row r="15" spans="1:4" ht="17" x14ac:dyDescent="0.2">
      <c r="A15" s="97" t="s">
        <v>88</v>
      </c>
      <c r="B15" s="14">
        <v>1205564</v>
      </c>
      <c r="C15" s="14">
        <v>1178381</v>
      </c>
      <c r="D15" s="14">
        <v>1099756</v>
      </c>
    </row>
    <row r="16" spans="1:4" ht="17" x14ac:dyDescent="0.2">
      <c r="A16" s="97" t="s">
        <v>89</v>
      </c>
      <c r="B16" s="14">
        <v>23076</v>
      </c>
      <c r="C16" s="14">
        <v>21917</v>
      </c>
      <c r="D16" s="14">
        <v>21101</v>
      </c>
    </row>
    <row r="17" spans="1:4" ht="17" x14ac:dyDescent="0.2">
      <c r="A17" s="97" t="s">
        <v>90</v>
      </c>
      <c r="B17" s="14">
        <v>46601</v>
      </c>
      <c r="C17" s="14">
        <v>43805</v>
      </c>
      <c r="D17" s="14">
        <v>42634</v>
      </c>
    </row>
    <row r="18" spans="1:4" ht="17" x14ac:dyDescent="0.2">
      <c r="A18" s="100" t="s">
        <v>98</v>
      </c>
      <c r="B18" s="99">
        <v>10102</v>
      </c>
      <c r="C18" s="99">
        <v>10013</v>
      </c>
      <c r="D18" s="16">
        <v>8853</v>
      </c>
    </row>
    <row r="19" spans="1:4" ht="17" x14ac:dyDescent="0.2">
      <c r="A19" s="97" t="s">
        <v>88</v>
      </c>
      <c r="B19" s="14">
        <v>7704</v>
      </c>
      <c r="C19" s="14">
        <v>7724</v>
      </c>
      <c r="D19" s="14">
        <v>7089</v>
      </c>
    </row>
    <row r="20" spans="1:4" ht="17" x14ac:dyDescent="0.2">
      <c r="A20" s="15" t="s">
        <v>89</v>
      </c>
      <c r="B20" s="14">
        <v>2338</v>
      </c>
      <c r="C20" s="14">
        <v>2208</v>
      </c>
      <c r="D20" s="14">
        <v>1713</v>
      </c>
    </row>
    <row r="21" spans="1:4" ht="17" x14ac:dyDescent="0.2">
      <c r="A21" s="13" t="s">
        <v>90</v>
      </c>
      <c r="B21" s="14">
        <v>60</v>
      </c>
      <c r="C21" s="14">
        <v>81</v>
      </c>
      <c r="D21" s="14">
        <v>51</v>
      </c>
    </row>
    <row r="22" spans="1:4" ht="33" customHeight="1" x14ac:dyDescent="0.2">
      <c r="A22" s="187" t="s">
        <v>103</v>
      </c>
      <c r="B22" s="187"/>
      <c r="C22" s="187"/>
      <c r="D22" s="187"/>
    </row>
    <row r="23" spans="1:4" ht="15" customHeight="1" x14ac:dyDescent="0.2">
      <c r="A23" s="187" t="s">
        <v>104</v>
      </c>
      <c r="B23" s="187"/>
      <c r="C23" s="187"/>
      <c r="D23" s="187"/>
    </row>
    <row r="24" spans="1:4" ht="15" customHeight="1" x14ac:dyDescent="0.2">
      <c r="A24" s="187" t="s">
        <v>105</v>
      </c>
      <c r="B24" s="187"/>
      <c r="C24" s="187"/>
      <c r="D24" s="187"/>
    </row>
  </sheetData>
  <mergeCells count="3">
    <mergeCell ref="A22:D22"/>
    <mergeCell ref="A23:D23"/>
    <mergeCell ref="A24:D24"/>
  </mergeCells>
  <hyperlinks>
    <hyperlink ref="A3" location="'ukhd-amb-leistungen-gkv'!A1" tooltip="Gehe zu ukhd-amb-leistungen-gkv" display="Ambulante Leistungen – GKV-Patienten" xr:uid="{3424D50E-45A0-2D4A-8372-E6CBE2C48F3B}"/>
    <hyperlink ref="A1:D1" location="Index!A1" display="Zurück zum Index" xr:uid="{DE1DA771-1DC0-6445-B608-C5B542B67C26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1111-3A28-FE47-A491-0904844D230E}">
  <sheetPr>
    <pageSetUpPr fitToPage="1"/>
  </sheetPr>
  <dimension ref="A1:WVT16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5" customWidth="1" collapsed="1"/>
    <col min="2" max="4" width="16.6640625" style="25" customWidth="1"/>
    <col min="5" max="6" width="11.5" style="25"/>
    <col min="7" max="7" width="11.5" style="25" collapsed="1"/>
    <col min="8" max="8" width="11.5" style="25"/>
    <col min="9" max="245" width="11.5" style="25" collapsed="1"/>
    <col min="246" max="246" width="57.1640625" style="25" customWidth="1" collapsed="1"/>
    <col min="247" max="258" width="14.33203125" style="25" customWidth="1" collapsed="1"/>
    <col min="259" max="501" width="11.5" style="25" collapsed="1"/>
    <col min="502" max="502" width="57.1640625" style="25" customWidth="1" collapsed="1"/>
    <col min="503" max="514" width="14.33203125" style="25" customWidth="1" collapsed="1"/>
    <col min="515" max="757" width="11.5" style="25" collapsed="1"/>
    <col min="758" max="758" width="57.1640625" style="25" customWidth="1" collapsed="1"/>
    <col min="759" max="770" width="14.33203125" style="25" customWidth="1" collapsed="1"/>
    <col min="771" max="1013" width="11.5" style="25" collapsed="1"/>
    <col min="1014" max="1014" width="57.1640625" style="25" customWidth="1" collapsed="1"/>
    <col min="1015" max="1026" width="14.33203125" style="25" customWidth="1" collapsed="1"/>
    <col min="1027" max="1269" width="11.5" style="25" collapsed="1"/>
    <col min="1270" max="1270" width="57.1640625" style="25" customWidth="1" collapsed="1"/>
    <col min="1271" max="1282" width="14.33203125" style="25" customWidth="1" collapsed="1"/>
    <col min="1283" max="1525" width="11.5" style="25" collapsed="1"/>
    <col min="1526" max="1526" width="57.1640625" style="25" customWidth="1" collapsed="1"/>
    <col min="1527" max="1538" width="14.33203125" style="25" customWidth="1" collapsed="1"/>
    <col min="1539" max="1781" width="11.5" style="25" collapsed="1"/>
    <col min="1782" max="1782" width="57.1640625" style="25" customWidth="1" collapsed="1"/>
    <col min="1783" max="1794" width="14.33203125" style="25" customWidth="1" collapsed="1"/>
    <col min="1795" max="2037" width="11.5" style="25" collapsed="1"/>
    <col min="2038" max="2038" width="57.1640625" style="25" customWidth="1" collapsed="1"/>
    <col min="2039" max="2050" width="14.33203125" style="25" customWidth="1" collapsed="1"/>
    <col min="2051" max="2293" width="11.5" style="25" collapsed="1"/>
    <col min="2294" max="2294" width="57.1640625" style="25" customWidth="1" collapsed="1"/>
    <col min="2295" max="2306" width="14.33203125" style="25" customWidth="1" collapsed="1"/>
    <col min="2307" max="2549" width="11.5" style="25" collapsed="1"/>
    <col min="2550" max="2550" width="57.1640625" style="25" customWidth="1" collapsed="1"/>
    <col min="2551" max="2562" width="14.33203125" style="25" customWidth="1" collapsed="1"/>
    <col min="2563" max="2805" width="11.5" style="25" collapsed="1"/>
    <col min="2806" max="2806" width="57.1640625" style="25" customWidth="1" collapsed="1"/>
    <col min="2807" max="2818" width="14.33203125" style="25" customWidth="1" collapsed="1"/>
    <col min="2819" max="3061" width="11.5" style="25" collapsed="1"/>
    <col min="3062" max="3062" width="57.1640625" style="25" customWidth="1" collapsed="1"/>
    <col min="3063" max="3074" width="14.33203125" style="25" customWidth="1" collapsed="1"/>
    <col min="3075" max="3317" width="11.5" style="25" collapsed="1"/>
    <col min="3318" max="3318" width="57.1640625" style="25" customWidth="1" collapsed="1"/>
    <col min="3319" max="3330" width="14.33203125" style="25" customWidth="1" collapsed="1"/>
    <col min="3331" max="3573" width="11.5" style="25" collapsed="1"/>
    <col min="3574" max="3574" width="57.1640625" style="25" customWidth="1" collapsed="1"/>
    <col min="3575" max="3586" width="14.33203125" style="25" customWidth="1" collapsed="1"/>
    <col min="3587" max="3829" width="11.5" style="25" collapsed="1"/>
    <col min="3830" max="3830" width="57.1640625" style="25" customWidth="1" collapsed="1"/>
    <col min="3831" max="3842" width="14.33203125" style="25" customWidth="1" collapsed="1"/>
    <col min="3843" max="4085" width="11.5" style="25" collapsed="1"/>
    <col min="4086" max="4086" width="57.1640625" style="25" customWidth="1" collapsed="1"/>
    <col min="4087" max="4098" width="14.33203125" style="25" customWidth="1" collapsed="1"/>
    <col min="4099" max="4341" width="11.5" style="25" collapsed="1"/>
    <col min="4342" max="4342" width="57.1640625" style="25" customWidth="1" collapsed="1"/>
    <col min="4343" max="4354" width="14.33203125" style="25" customWidth="1" collapsed="1"/>
    <col min="4355" max="4597" width="11.5" style="25" collapsed="1"/>
    <col min="4598" max="4598" width="57.1640625" style="25" customWidth="1" collapsed="1"/>
    <col min="4599" max="4610" width="14.33203125" style="25" customWidth="1" collapsed="1"/>
    <col min="4611" max="4853" width="11.5" style="25" collapsed="1"/>
    <col min="4854" max="4854" width="57.1640625" style="25" customWidth="1" collapsed="1"/>
    <col min="4855" max="4866" width="14.33203125" style="25" customWidth="1" collapsed="1"/>
    <col min="4867" max="5109" width="11.5" style="25" collapsed="1"/>
    <col min="5110" max="5110" width="57.1640625" style="25" customWidth="1" collapsed="1"/>
    <col min="5111" max="5122" width="14.33203125" style="25" customWidth="1" collapsed="1"/>
    <col min="5123" max="5365" width="11.5" style="25" collapsed="1"/>
    <col min="5366" max="5366" width="57.1640625" style="25" customWidth="1" collapsed="1"/>
    <col min="5367" max="5378" width="14.33203125" style="25" customWidth="1" collapsed="1"/>
    <col min="5379" max="5621" width="11.5" style="25" collapsed="1"/>
    <col min="5622" max="5622" width="57.1640625" style="25" customWidth="1" collapsed="1"/>
    <col min="5623" max="5634" width="14.33203125" style="25" customWidth="1" collapsed="1"/>
    <col min="5635" max="5877" width="11.5" style="25" collapsed="1"/>
    <col min="5878" max="5878" width="57.1640625" style="25" customWidth="1" collapsed="1"/>
    <col min="5879" max="5890" width="14.33203125" style="25" customWidth="1" collapsed="1"/>
    <col min="5891" max="6133" width="11.5" style="25" collapsed="1"/>
    <col min="6134" max="6134" width="57.1640625" style="25" customWidth="1" collapsed="1"/>
    <col min="6135" max="6146" width="14.33203125" style="25" customWidth="1" collapsed="1"/>
    <col min="6147" max="6389" width="11.5" style="25" collapsed="1"/>
    <col min="6390" max="6390" width="57.1640625" style="25" customWidth="1" collapsed="1"/>
    <col min="6391" max="6402" width="14.33203125" style="25" customWidth="1" collapsed="1"/>
    <col min="6403" max="6645" width="11.5" style="25" collapsed="1"/>
    <col min="6646" max="6646" width="57.1640625" style="25" customWidth="1" collapsed="1"/>
    <col min="6647" max="6658" width="14.33203125" style="25" customWidth="1" collapsed="1"/>
    <col min="6659" max="6901" width="11.5" style="25" collapsed="1"/>
    <col min="6902" max="6902" width="57.1640625" style="25" customWidth="1" collapsed="1"/>
    <col min="6903" max="6914" width="14.33203125" style="25" customWidth="1" collapsed="1"/>
    <col min="6915" max="7157" width="11.5" style="25" collapsed="1"/>
    <col min="7158" max="7158" width="57.1640625" style="25" customWidth="1" collapsed="1"/>
    <col min="7159" max="7170" width="14.33203125" style="25" customWidth="1" collapsed="1"/>
    <col min="7171" max="7413" width="11.5" style="25" collapsed="1"/>
    <col min="7414" max="7414" width="57.1640625" style="25" customWidth="1" collapsed="1"/>
    <col min="7415" max="7426" width="14.33203125" style="25" customWidth="1" collapsed="1"/>
    <col min="7427" max="7669" width="11.5" style="25" collapsed="1"/>
    <col min="7670" max="7670" width="57.1640625" style="25" customWidth="1" collapsed="1"/>
    <col min="7671" max="7682" width="14.33203125" style="25" customWidth="1" collapsed="1"/>
    <col min="7683" max="7925" width="11.5" style="25" collapsed="1"/>
    <col min="7926" max="7926" width="57.1640625" style="25" customWidth="1" collapsed="1"/>
    <col min="7927" max="7938" width="14.33203125" style="25" customWidth="1" collapsed="1"/>
    <col min="7939" max="8181" width="11.5" style="25" collapsed="1"/>
    <col min="8182" max="8182" width="57.1640625" style="25" customWidth="1" collapsed="1"/>
    <col min="8183" max="8194" width="14.33203125" style="25" customWidth="1" collapsed="1"/>
    <col min="8195" max="8437" width="11.5" style="25" collapsed="1"/>
    <col min="8438" max="8438" width="57.1640625" style="25" customWidth="1" collapsed="1"/>
    <col min="8439" max="8450" width="14.33203125" style="25" customWidth="1" collapsed="1"/>
    <col min="8451" max="8693" width="11.5" style="25" collapsed="1"/>
    <col min="8694" max="8694" width="57.1640625" style="25" customWidth="1" collapsed="1"/>
    <col min="8695" max="8706" width="14.33203125" style="25" customWidth="1" collapsed="1"/>
    <col min="8707" max="8949" width="11.5" style="25" collapsed="1"/>
    <col min="8950" max="8950" width="57.1640625" style="25" customWidth="1" collapsed="1"/>
    <col min="8951" max="8962" width="14.33203125" style="25" customWidth="1" collapsed="1"/>
    <col min="8963" max="9205" width="11.5" style="25" collapsed="1"/>
    <col min="9206" max="9206" width="57.1640625" style="25" customWidth="1" collapsed="1"/>
    <col min="9207" max="9218" width="14.33203125" style="25" customWidth="1" collapsed="1"/>
    <col min="9219" max="9461" width="11.5" style="25" collapsed="1"/>
    <col min="9462" max="9462" width="57.1640625" style="25" customWidth="1" collapsed="1"/>
    <col min="9463" max="9474" width="14.33203125" style="25" customWidth="1" collapsed="1"/>
    <col min="9475" max="9717" width="11.5" style="25" collapsed="1"/>
    <col min="9718" max="9718" width="57.1640625" style="25" customWidth="1" collapsed="1"/>
    <col min="9719" max="9730" width="14.33203125" style="25" customWidth="1" collapsed="1"/>
    <col min="9731" max="9973" width="11.5" style="25" collapsed="1"/>
    <col min="9974" max="9974" width="57.1640625" style="25" customWidth="1" collapsed="1"/>
    <col min="9975" max="9986" width="14.33203125" style="25" customWidth="1" collapsed="1"/>
    <col min="9987" max="10229" width="11.5" style="25" collapsed="1"/>
    <col min="10230" max="10230" width="57.1640625" style="25" customWidth="1" collapsed="1"/>
    <col min="10231" max="10242" width="14.33203125" style="25" customWidth="1" collapsed="1"/>
    <col min="10243" max="10485" width="11.5" style="25" collapsed="1"/>
    <col min="10486" max="10486" width="57.1640625" style="25" customWidth="1" collapsed="1"/>
    <col min="10487" max="10498" width="14.33203125" style="25" customWidth="1" collapsed="1"/>
    <col min="10499" max="10741" width="11.5" style="25" collapsed="1"/>
    <col min="10742" max="10742" width="57.1640625" style="25" customWidth="1" collapsed="1"/>
    <col min="10743" max="10754" width="14.33203125" style="25" customWidth="1" collapsed="1"/>
    <col min="10755" max="10997" width="11.5" style="25" collapsed="1"/>
    <col min="10998" max="10998" width="57.1640625" style="25" customWidth="1" collapsed="1"/>
    <col min="10999" max="11010" width="14.33203125" style="25" customWidth="1" collapsed="1"/>
    <col min="11011" max="11253" width="11.5" style="25" collapsed="1"/>
    <col min="11254" max="11254" width="57.1640625" style="25" customWidth="1" collapsed="1"/>
    <col min="11255" max="11266" width="14.33203125" style="25" customWidth="1" collapsed="1"/>
    <col min="11267" max="11509" width="11.5" style="25" collapsed="1"/>
    <col min="11510" max="11510" width="57.1640625" style="25" customWidth="1" collapsed="1"/>
    <col min="11511" max="11522" width="14.33203125" style="25" customWidth="1" collapsed="1"/>
    <col min="11523" max="11765" width="11.5" style="25" collapsed="1"/>
    <col min="11766" max="11766" width="57.1640625" style="25" customWidth="1" collapsed="1"/>
    <col min="11767" max="11778" width="14.33203125" style="25" customWidth="1" collapsed="1"/>
    <col min="11779" max="12021" width="11.5" style="25" collapsed="1"/>
    <col min="12022" max="12022" width="57.1640625" style="25" customWidth="1" collapsed="1"/>
    <col min="12023" max="12034" width="14.33203125" style="25" customWidth="1" collapsed="1"/>
    <col min="12035" max="12277" width="11.5" style="25" collapsed="1"/>
    <col min="12278" max="12278" width="57.1640625" style="25" customWidth="1" collapsed="1"/>
    <col min="12279" max="12290" width="14.33203125" style="25" customWidth="1" collapsed="1"/>
    <col min="12291" max="12533" width="11.5" style="25" collapsed="1"/>
    <col min="12534" max="12534" width="57.1640625" style="25" customWidth="1" collapsed="1"/>
    <col min="12535" max="12546" width="14.33203125" style="25" customWidth="1" collapsed="1"/>
    <col min="12547" max="12789" width="11.5" style="25" collapsed="1"/>
    <col min="12790" max="12790" width="57.1640625" style="25" customWidth="1" collapsed="1"/>
    <col min="12791" max="12802" width="14.33203125" style="25" customWidth="1" collapsed="1"/>
    <col min="12803" max="13045" width="11.5" style="25" collapsed="1"/>
    <col min="13046" max="13046" width="57.1640625" style="25" customWidth="1" collapsed="1"/>
    <col min="13047" max="13058" width="14.33203125" style="25" customWidth="1" collapsed="1"/>
    <col min="13059" max="13301" width="11.5" style="25" collapsed="1"/>
    <col min="13302" max="13302" width="57.1640625" style="25" customWidth="1" collapsed="1"/>
    <col min="13303" max="13314" width="14.33203125" style="25" customWidth="1" collapsed="1"/>
    <col min="13315" max="13557" width="11.5" style="25" collapsed="1"/>
    <col min="13558" max="13558" width="57.1640625" style="25" customWidth="1" collapsed="1"/>
    <col min="13559" max="13570" width="14.33203125" style="25" customWidth="1" collapsed="1"/>
    <col min="13571" max="13813" width="11.5" style="25" collapsed="1"/>
    <col min="13814" max="13814" width="57.1640625" style="25" customWidth="1" collapsed="1"/>
    <col min="13815" max="13826" width="14.33203125" style="25" customWidth="1" collapsed="1"/>
    <col min="13827" max="14069" width="11.5" style="25" collapsed="1"/>
    <col min="14070" max="14070" width="57.1640625" style="25" customWidth="1" collapsed="1"/>
    <col min="14071" max="14082" width="14.33203125" style="25" customWidth="1" collapsed="1"/>
    <col min="14083" max="14325" width="11.5" style="25" collapsed="1"/>
    <col min="14326" max="14326" width="57.1640625" style="25" customWidth="1" collapsed="1"/>
    <col min="14327" max="14338" width="14.33203125" style="25" customWidth="1" collapsed="1"/>
    <col min="14339" max="14581" width="11.5" style="25" collapsed="1"/>
    <col min="14582" max="14582" width="57.1640625" style="25" customWidth="1" collapsed="1"/>
    <col min="14583" max="14594" width="14.33203125" style="25" customWidth="1" collapsed="1"/>
    <col min="14595" max="14837" width="11.5" style="25" collapsed="1"/>
    <col min="14838" max="14838" width="57.1640625" style="25" customWidth="1" collapsed="1"/>
    <col min="14839" max="14850" width="14.33203125" style="25" customWidth="1" collapsed="1"/>
    <col min="14851" max="15093" width="11.5" style="25" collapsed="1"/>
    <col min="15094" max="15094" width="57.1640625" style="25" customWidth="1" collapsed="1"/>
    <col min="15095" max="15106" width="14.33203125" style="25" customWidth="1" collapsed="1"/>
    <col min="15107" max="15349" width="11.5" style="25" collapsed="1"/>
    <col min="15350" max="15350" width="57.1640625" style="25" customWidth="1" collapsed="1"/>
    <col min="15351" max="15362" width="14.33203125" style="25" customWidth="1" collapsed="1"/>
    <col min="15363" max="15605" width="11.5" style="25" collapsed="1"/>
    <col min="15606" max="15606" width="57.1640625" style="25" customWidth="1" collapsed="1"/>
    <col min="15607" max="15618" width="14.33203125" style="25" customWidth="1" collapsed="1"/>
    <col min="15619" max="15861" width="11.5" style="25" collapsed="1"/>
    <col min="15862" max="15862" width="57.1640625" style="25" customWidth="1" collapsed="1"/>
    <col min="15863" max="15874" width="14.33203125" style="25" customWidth="1" collapsed="1"/>
    <col min="15875" max="16117" width="11.5" style="25" collapsed="1"/>
    <col min="16118" max="16118" width="57.1640625" style="25" customWidth="1" collapsed="1"/>
    <col min="16119" max="16130" width="14.33203125" style="25" customWidth="1" collapsed="1"/>
    <col min="16131" max="16131" width="11.5" style="25" collapsed="1"/>
    <col min="16132" max="16140" width="11.5" style="25"/>
    <col min="16141" max="16384" width="11.5" style="25" collapsed="1"/>
  </cols>
  <sheetData>
    <row r="1" spans="1:4" ht="15" customHeight="1" x14ac:dyDescent="0.2">
      <c r="A1" s="38" t="s">
        <v>102</v>
      </c>
      <c r="B1" s="38"/>
      <c r="C1" s="38"/>
      <c r="D1" s="38"/>
    </row>
    <row r="2" spans="1:4" s="26" customFormat="1" ht="16" customHeight="1" x14ac:dyDescent="0.25">
      <c r="A2" s="181" t="s">
        <v>127</v>
      </c>
      <c r="B2" s="181"/>
      <c r="C2" s="181"/>
      <c r="D2" s="181"/>
    </row>
    <row r="3" spans="1:4" s="26" customFormat="1" ht="15" customHeight="1" x14ac:dyDescent="0.25">
      <c r="A3" s="183" t="s">
        <v>86</v>
      </c>
      <c r="B3" s="183"/>
      <c r="C3" s="183"/>
      <c r="D3" s="183"/>
    </row>
    <row r="5" spans="1:4" ht="17" x14ac:dyDescent="0.2">
      <c r="A5" s="27"/>
      <c r="B5" s="27">
        <v>2024</v>
      </c>
      <c r="C5" s="27">
        <v>2023</v>
      </c>
      <c r="D5" s="27">
        <v>2022</v>
      </c>
    </row>
    <row r="6" spans="1:4" ht="17" x14ac:dyDescent="0.2">
      <c r="A6" s="107" t="s">
        <v>132</v>
      </c>
      <c r="B6" s="96">
        <f>SUM(B7:B13)</f>
        <v>337164.81310000003</v>
      </c>
      <c r="C6" s="96">
        <f>SUM(C7:C13)</f>
        <v>329398</v>
      </c>
      <c r="D6" s="96">
        <f>SUM(D7:D13)</f>
        <v>339986</v>
      </c>
    </row>
    <row r="7" spans="1:4" ht="17" x14ac:dyDescent="0.2">
      <c r="A7" s="97" t="s">
        <v>74</v>
      </c>
      <c r="B7" s="31">
        <v>12560</v>
      </c>
      <c r="C7" s="31">
        <v>12493</v>
      </c>
      <c r="D7" s="31">
        <v>12134</v>
      </c>
    </row>
    <row r="8" spans="1:4" ht="17" x14ac:dyDescent="0.2">
      <c r="A8" s="97" t="s">
        <v>21</v>
      </c>
      <c r="B8" s="31">
        <v>134835</v>
      </c>
      <c r="C8" s="31">
        <v>133004</v>
      </c>
      <c r="D8" s="31">
        <v>145701</v>
      </c>
    </row>
    <row r="9" spans="1:4" ht="17" x14ac:dyDescent="0.2">
      <c r="A9" s="97" t="s">
        <v>22</v>
      </c>
      <c r="B9" s="31">
        <v>112489.43160000001</v>
      </c>
      <c r="C9" s="31">
        <v>108434</v>
      </c>
      <c r="D9" s="31">
        <v>101873</v>
      </c>
    </row>
    <row r="10" spans="1:4" ht="17" x14ac:dyDescent="0.2">
      <c r="A10" s="97" t="s">
        <v>23</v>
      </c>
      <c r="B10" s="31">
        <v>25522.696799999998</v>
      </c>
      <c r="C10" s="31">
        <v>25101</v>
      </c>
      <c r="D10" s="31">
        <v>34591</v>
      </c>
    </row>
    <row r="11" spans="1:4" ht="17" x14ac:dyDescent="0.2">
      <c r="A11" s="97" t="s">
        <v>24</v>
      </c>
      <c r="B11" s="31">
        <v>3072.7788000000005</v>
      </c>
      <c r="C11" s="31">
        <v>2962</v>
      </c>
      <c r="D11" s="31">
        <v>2673</v>
      </c>
    </row>
    <row r="12" spans="1:4" ht="17" x14ac:dyDescent="0.2">
      <c r="A12" s="108" t="s">
        <v>133</v>
      </c>
      <c r="B12" s="33">
        <v>5237.9058999999997</v>
      </c>
      <c r="C12" s="33">
        <v>5561</v>
      </c>
      <c r="D12" s="33">
        <v>4656</v>
      </c>
    </row>
    <row r="13" spans="1:4" ht="17" x14ac:dyDescent="0.2">
      <c r="A13" s="109" t="s">
        <v>25</v>
      </c>
      <c r="B13" s="31">
        <v>43447</v>
      </c>
      <c r="C13" s="31">
        <v>41843</v>
      </c>
      <c r="D13" s="31">
        <v>38358</v>
      </c>
    </row>
    <row r="14" spans="1:4" ht="17" x14ac:dyDescent="0.2">
      <c r="A14" s="98" t="s">
        <v>134</v>
      </c>
      <c r="B14" s="110">
        <f>SUM(B15:B16)</f>
        <v>14543</v>
      </c>
      <c r="C14" s="110">
        <f>SUM(C15:C16)</f>
        <v>12592</v>
      </c>
      <c r="D14" s="111">
        <f>SUM(D15:D16)</f>
        <v>10632</v>
      </c>
    </row>
    <row r="15" spans="1:4" ht="17" x14ac:dyDescent="0.2">
      <c r="A15" s="25" t="s">
        <v>26</v>
      </c>
      <c r="B15" s="25">
        <v>7732</v>
      </c>
      <c r="C15" s="25">
        <v>7368</v>
      </c>
      <c r="D15" s="25">
        <v>6427</v>
      </c>
    </row>
    <row r="16" spans="1:4" ht="17" x14ac:dyDescent="0.2">
      <c r="A16" s="97" t="s">
        <v>75</v>
      </c>
      <c r="B16" s="31">
        <v>6811</v>
      </c>
      <c r="C16" s="31">
        <v>5224</v>
      </c>
      <c r="D16" s="31">
        <v>4205</v>
      </c>
    </row>
  </sheetData>
  <mergeCells count="2">
    <mergeCell ref="A2:D2"/>
    <mergeCell ref="A3:D3"/>
  </mergeCells>
  <hyperlinks>
    <hyperlink ref="A3" location="'ukhd-weitere-ambulante-leistung'!A1" tooltip="Gehe zu ukhd-weitere-ambulante-leistung" display="Weitere Ambulante Leistungen – UKHD" xr:uid="{82398C9F-7604-CB4E-A9E5-83D3F7931776}"/>
    <hyperlink ref="A1:D1" location="Index!A1" display="Zurück zum Index" xr:uid="{9558877B-7522-294A-B408-716E63BF35D5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3F2F-5669-0547-9C4E-0321BAFFF6D8}">
  <sheetPr>
    <pageSetUpPr fitToPage="1"/>
  </sheetPr>
  <dimension ref="A1:O22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5" customWidth="1" collapsed="1"/>
    <col min="2" max="3" width="16.83203125" style="25" customWidth="1"/>
    <col min="4" max="4" width="16.83203125" style="24" customWidth="1" collapsed="1"/>
    <col min="5" max="15" width="11.5" style="25"/>
    <col min="16" max="237" width="11.5" style="25" collapsed="1"/>
    <col min="238" max="238" width="57.1640625" style="25" customWidth="1" collapsed="1"/>
    <col min="239" max="250" width="14.33203125" style="25" customWidth="1" collapsed="1"/>
    <col min="251" max="493" width="11.5" style="25" collapsed="1"/>
    <col min="494" max="494" width="57.1640625" style="25" customWidth="1" collapsed="1"/>
    <col min="495" max="506" width="14.33203125" style="25" customWidth="1" collapsed="1"/>
    <col min="507" max="749" width="11.5" style="25" collapsed="1"/>
    <col min="750" max="750" width="57.1640625" style="25" customWidth="1" collapsed="1"/>
    <col min="751" max="762" width="14.33203125" style="25" customWidth="1" collapsed="1"/>
    <col min="763" max="1005" width="11.5" style="25" collapsed="1"/>
    <col min="1006" max="1006" width="57.1640625" style="25" customWidth="1" collapsed="1"/>
    <col min="1007" max="1018" width="14.33203125" style="25" customWidth="1" collapsed="1"/>
    <col min="1019" max="1261" width="11.5" style="25" collapsed="1"/>
    <col min="1262" max="1262" width="57.1640625" style="25" customWidth="1" collapsed="1"/>
    <col min="1263" max="1274" width="14.33203125" style="25" customWidth="1" collapsed="1"/>
    <col min="1275" max="1517" width="11.5" style="25" collapsed="1"/>
    <col min="1518" max="1518" width="57.1640625" style="25" customWidth="1" collapsed="1"/>
    <col min="1519" max="1530" width="14.33203125" style="25" customWidth="1" collapsed="1"/>
    <col min="1531" max="1773" width="11.5" style="25" collapsed="1"/>
    <col min="1774" max="1774" width="57.1640625" style="25" customWidth="1" collapsed="1"/>
    <col min="1775" max="1786" width="14.33203125" style="25" customWidth="1" collapsed="1"/>
    <col min="1787" max="2029" width="11.5" style="25" collapsed="1"/>
    <col min="2030" max="2030" width="57.1640625" style="25" customWidth="1" collapsed="1"/>
    <col min="2031" max="2042" width="14.33203125" style="25" customWidth="1" collapsed="1"/>
    <col min="2043" max="2285" width="11.5" style="25" collapsed="1"/>
    <col min="2286" max="2286" width="57.1640625" style="25" customWidth="1" collapsed="1"/>
    <col min="2287" max="2298" width="14.33203125" style="25" customWidth="1" collapsed="1"/>
    <col min="2299" max="2541" width="11.5" style="25" collapsed="1"/>
    <col min="2542" max="2542" width="57.1640625" style="25" customWidth="1" collapsed="1"/>
    <col min="2543" max="2554" width="14.33203125" style="25" customWidth="1" collapsed="1"/>
    <col min="2555" max="2797" width="11.5" style="25" collapsed="1"/>
    <col min="2798" max="2798" width="57.1640625" style="25" customWidth="1" collapsed="1"/>
    <col min="2799" max="2810" width="14.33203125" style="25" customWidth="1" collapsed="1"/>
    <col min="2811" max="3053" width="11.5" style="25" collapsed="1"/>
    <col min="3054" max="3054" width="57.1640625" style="25" customWidth="1" collapsed="1"/>
    <col min="3055" max="3066" width="14.33203125" style="25" customWidth="1" collapsed="1"/>
    <col min="3067" max="3309" width="11.5" style="25" collapsed="1"/>
    <col min="3310" max="3310" width="57.1640625" style="25" customWidth="1" collapsed="1"/>
    <col min="3311" max="3322" width="14.33203125" style="25" customWidth="1" collapsed="1"/>
    <col min="3323" max="3565" width="11.5" style="25" collapsed="1"/>
    <col min="3566" max="3566" width="57.1640625" style="25" customWidth="1" collapsed="1"/>
    <col min="3567" max="3578" width="14.33203125" style="25" customWidth="1" collapsed="1"/>
    <col min="3579" max="3821" width="11.5" style="25" collapsed="1"/>
    <col min="3822" max="3822" width="57.1640625" style="25" customWidth="1" collapsed="1"/>
    <col min="3823" max="3834" width="14.33203125" style="25" customWidth="1" collapsed="1"/>
    <col min="3835" max="4077" width="11.5" style="25" collapsed="1"/>
    <col min="4078" max="4078" width="57.1640625" style="25" customWidth="1" collapsed="1"/>
    <col min="4079" max="4090" width="14.33203125" style="25" customWidth="1" collapsed="1"/>
    <col min="4091" max="4333" width="11.5" style="25" collapsed="1"/>
    <col min="4334" max="4334" width="57.1640625" style="25" customWidth="1" collapsed="1"/>
    <col min="4335" max="4346" width="14.33203125" style="25" customWidth="1" collapsed="1"/>
    <col min="4347" max="4589" width="11.5" style="25" collapsed="1"/>
    <col min="4590" max="4590" width="57.1640625" style="25" customWidth="1" collapsed="1"/>
    <col min="4591" max="4602" width="14.33203125" style="25" customWidth="1" collapsed="1"/>
    <col min="4603" max="4845" width="11.5" style="25" collapsed="1"/>
    <col min="4846" max="4846" width="57.1640625" style="25" customWidth="1" collapsed="1"/>
    <col min="4847" max="4858" width="14.33203125" style="25" customWidth="1" collapsed="1"/>
    <col min="4859" max="5101" width="11.5" style="25" collapsed="1"/>
    <col min="5102" max="5102" width="57.1640625" style="25" customWidth="1" collapsed="1"/>
    <col min="5103" max="5114" width="14.33203125" style="25" customWidth="1" collapsed="1"/>
    <col min="5115" max="5357" width="11.5" style="25" collapsed="1"/>
    <col min="5358" max="5358" width="57.1640625" style="25" customWidth="1" collapsed="1"/>
    <col min="5359" max="5370" width="14.33203125" style="25" customWidth="1" collapsed="1"/>
    <col min="5371" max="5613" width="11.5" style="25" collapsed="1"/>
    <col min="5614" max="5614" width="57.1640625" style="25" customWidth="1" collapsed="1"/>
    <col min="5615" max="5626" width="14.33203125" style="25" customWidth="1" collapsed="1"/>
    <col min="5627" max="5869" width="11.5" style="25" collapsed="1"/>
    <col min="5870" max="5870" width="57.1640625" style="25" customWidth="1" collapsed="1"/>
    <col min="5871" max="5882" width="14.33203125" style="25" customWidth="1" collapsed="1"/>
    <col min="5883" max="6125" width="11.5" style="25" collapsed="1"/>
    <col min="6126" max="6126" width="57.1640625" style="25" customWidth="1" collapsed="1"/>
    <col min="6127" max="6138" width="14.33203125" style="25" customWidth="1" collapsed="1"/>
    <col min="6139" max="6381" width="11.5" style="25" collapsed="1"/>
    <col min="6382" max="6382" width="57.1640625" style="25" customWidth="1" collapsed="1"/>
    <col min="6383" max="6394" width="14.33203125" style="25" customWidth="1" collapsed="1"/>
    <col min="6395" max="6637" width="11.5" style="25" collapsed="1"/>
    <col min="6638" max="6638" width="57.1640625" style="25" customWidth="1" collapsed="1"/>
    <col min="6639" max="6650" width="14.33203125" style="25" customWidth="1" collapsed="1"/>
    <col min="6651" max="6893" width="11.5" style="25" collapsed="1"/>
    <col min="6894" max="6894" width="57.1640625" style="25" customWidth="1" collapsed="1"/>
    <col min="6895" max="6906" width="14.33203125" style="25" customWidth="1" collapsed="1"/>
    <col min="6907" max="7149" width="11.5" style="25" collapsed="1"/>
    <col min="7150" max="7150" width="57.1640625" style="25" customWidth="1" collapsed="1"/>
    <col min="7151" max="7162" width="14.33203125" style="25" customWidth="1" collapsed="1"/>
    <col min="7163" max="7405" width="11.5" style="25" collapsed="1"/>
    <col min="7406" max="7406" width="57.1640625" style="25" customWidth="1" collapsed="1"/>
    <col min="7407" max="7418" width="14.33203125" style="25" customWidth="1" collapsed="1"/>
    <col min="7419" max="7661" width="11.5" style="25" collapsed="1"/>
    <col min="7662" max="7662" width="57.1640625" style="25" customWidth="1" collapsed="1"/>
    <col min="7663" max="7674" width="14.33203125" style="25" customWidth="1" collapsed="1"/>
    <col min="7675" max="7917" width="11.5" style="25" collapsed="1"/>
    <col min="7918" max="7918" width="57.1640625" style="25" customWidth="1" collapsed="1"/>
    <col min="7919" max="7930" width="14.33203125" style="25" customWidth="1" collapsed="1"/>
    <col min="7931" max="8173" width="11.5" style="25" collapsed="1"/>
    <col min="8174" max="8174" width="57.1640625" style="25" customWidth="1" collapsed="1"/>
    <col min="8175" max="8186" width="14.33203125" style="25" customWidth="1" collapsed="1"/>
    <col min="8187" max="8429" width="11.5" style="25" collapsed="1"/>
    <col min="8430" max="8430" width="57.1640625" style="25" customWidth="1" collapsed="1"/>
    <col min="8431" max="8442" width="14.33203125" style="25" customWidth="1" collapsed="1"/>
    <col min="8443" max="8685" width="11.5" style="25" collapsed="1"/>
    <col min="8686" max="8686" width="57.1640625" style="25" customWidth="1" collapsed="1"/>
    <col min="8687" max="8698" width="14.33203125" style="25" customWidth="1" collapsed="1"/>
    <col min="8699" max="8941" width="11.5" style="25" collapsed="1"/>
    <col min="8942" max="8942" width="57.1640625" style="25" customWidth="1" collapsed="1"/>
    <col min="8943" max="8954" width="14.33203125" style="25" customWidth="1" collapsed="1"/>
    <col min="8955" max="9197" width="11.5" style="25" collapsed="1"/>
    <col min="9198" max="9198" width="57.1640625" style="25" customWidth="1" collapsed="1"/>
    <col min="9199" max="9210" width="14.33203125" style="25" customWidth="1" collapsed="1"/>
    <col min="9211" max="9453" width="11.5" style="25" collapsed="1"/>
    <col min="9454" max="9454" width="57.1640625" style="25" customWidth="1" collapsed="1"/>
    <col min="9455" max="9466" width="14.33203125" style="25" customWidth="1" collapsed="1"/>
    <col min="9467" max="9709" width="11.5" style="25" collapsed="1"/>
    <col min="9710" max="9710" width="57.1640625" style="25" customWidth="1" collapsed="1"/>
    <col min="9711" max="9722" width="14.33203125" style="25" customWidth="1" collapsed="1"/>
    <col min="9723" max="9965" width="11.5" style="25" collapsed="1"/>
    <col min="9966" max="9966" width="57.1640625" style="25" customWidth="1" collapsed="1"/>
    <col min="9967" max="9978" width="14.33203125" style="25" customWidth="1" collapsed="1"/>
    <col min="9979" max="10221" width="11.5" style="25" collapsed="1"/>
    <col min="10222" max="10222" width="57.1640625" style="25" customWidth="1" collapsed="1"/>
    <col min="10223" max="10234" width="14.33203125" style="25" customWidth="1" collapsed="1"/>
    <col min="10235" max="10477" width="11.5" style="25" collapsed="1"/>
    <col min="10478" max="10478" width="57.1640625" style="25" customWidth="1" collapsed="1"/>
    <col min="10479" max="10490" width="14.33203125" style="25" customWidth="1" collapsed="1"/>
    <col min="10491" max="10733" width="11.5" style="25" collapsed="1"/>
    <col min="10734" max="10734" width="57.1640625" style="25" customWidth="1" collapsed="1"/>
    <col min="10735" max="10746" width="14.33203125" style="25" customWidth="1" collapsed="1"/>
    <col min="10747" max="10989" width="11.5" style="25" collapsed="1"/>
    <col min="10990" max="10990" width="57.1640625" style="25" customWidth="1" collapsed="1"/>
    <col min="10991" max="11002" width="14.33203125" style="25" customWidth="1" collapsed="1"/>
    <col min="11003" max="11245" width="11.5" style="25" collapsed="1"/>
    <col min="11246" max="11246" width="57.1640625" style="25" customWidth="1" collapsed="1"/>
    <col min="11247" max="11258" width="14.33203125" style="25" customWidth="1" collapsed="1"/>
    <col min="11259" max="11501" width="11.5" style="25" collapsed="1"/>
    <col min="11502" max="11502" width="57.1640625" style="25" customWidth="1" collapsed="1"/>
    <col min="11503" max="11514" width="14.33203125" style="25" customWidth="1" collapsed="1"/>
    <col min="11515" max="11757" width="11.5" style="25" collapsed="1"/>
    <col min="11758" max="11758" width="57.1640625" style="25" customWidth="1" collapsed="1"/>
    <col min="11759" max="11770" width="14.33203125" style="25" customWidth="1" collapsed="1"/>
    <col min="11771" max="12013" width="11.5" style="25" collapsed="1"/>
    <col min="12014" max="12014" width="57.1640625" style="25" customWidth="1" collapsed="1"/>
    <col min="12015" max="12026" width="14.33203125" style="25" customWidth="1" collapsed="1"/>
    <col min="12027" max="12269" width="11.5" style="25" collapsed="1"/>
    <col min="12270" max="12270" width="57.1640625" style="25" customWidth="1" collapsed="1"/>
    <col min="12271" max="12282" width="14.33203125" style="25" customWidth="1" collapsed="1"/>
    <col min="12283" max="12525" width="11.5" style="25" collapsed="1"/>
    <col min="12526" max="12526" width="57.1640625" style="25" customWidth="1" collapsed="1"/>
    <col min="12527" max="12538" width="14.33203125" style="25" customWidth="1" collapsed="1"/>
    <col min="12539" max="12781" width="11.5" style="25" collapsed="1"/>
    <col min="12782" max="12782" width="57.1640625" style="25" customWidth="1" collapsed="1"/>
    <col min="12783" max="12794" width="14.33203125" style="25" customWidth="1" collapsed="1"/>
    <col min="12795" max="13037" width="11.5" style="25" collapsed="1"/>
    <col min="13038" max="13038" width="57.1640625" style="25" customWidth="1" collapsed="1"/>
    <col min="13039" max="13050" width="14.33203125" style="25" customWidth="1" collapsed="1"/>
    <col min="13051" max="13293" width="11.5" style="25" collapsed="1"/>
    <col min="13294" max="13294" width="57.1640625" style="25" customWidth="1" collapsed="1"/>
    <col min="13295" max="13306" width="14.33203125" style="25" customWidth="1" collapsed="1"/>
    <col min="13307" max="13549" width="11.5" style="25" collapsed="1"/>
    <col min="13550" max="13550" width="57.1640625" style="25" customWidth="1" collapsed="1"/>
    <col min="13551" max="13562" width="14.33203125" style="25" customWidth="1" collapsed="1"/>
    <col min="13563" max="13805" width="11.5" style="25" collapsed="1"/>
    <col min="13806" max="13806" width="57.1640625" style="25" customWidth="1" collapsed="1"/>
    <col min="13807" max="13818" width="14.33203125" style="25" customWidth="1" collapsed="1"/>
    <col min="13819" max="14061" width="11.5" style="25" collapsed="1"/>
    <col min="14062" max="14062" width="57.1640625" style="25" customWidth="1" collapsed="1"/>
    <col min="14063" max="14074" width="14.33203125" style="25" customWidth="1" collapsed="1"/>
    <col min="14075" max="14317" width="11.5" style="25" collapsed="1"/>
    <col min="14318" max="14318" width="57.1640625" style="25" customWidth="1" collapsed="1"/>
    <col min="14319" max="14330" width="14.33203125" style="25" customWidth="1" collapsed="1"/>
    <col min="14331" max="14573" width="11.5" style="25" collapsed="1"/>
    <col min="14574" max="14574" width="57.1640625" style="25" customWidth="1" collapsed="1"/>
    <col min="14575" max="14586" width="14.33203125" style="25" customWidth="1" collapsed="1"/>
    <col min="14587" max="14829" width="11.5" style="25" collapsed="1"/>
    <col min="14830" max="14830" width="57.1640625" style="25" customWidth="1" collapsed="1"/>
    <col min="14831" max="14842" width="14.33203125" style="25" customWidth="1" collapsed="1"/>
    <col min="14843" max="15085" width="11.5" style="25" collapsed="1"/>
    <col min="15086" max="15086" width="57.1640625" style="25" customWidth="1" collapsed="1"/>
    <col min="15087" max="15098" width="14.33203125" style="25" customWidth="1" collapsed="1"/>
    <col min="15099" max="15341" width="11.5" style="25" collapsed="1"/>
    <col min="15342" max="15342" width="57.1640625" style="25" customWidth="1" collapsed="1"/>
    <col min="15343" max="15354" width="14.33203125" style="25" customWidth="1" collapsed="1"/>
    <col min="15355" max="15597" width="11.5" style="25" collapsed="1"/>
    <col min="15598" max="15598" width="57.1640625" style="25" customWidth="1" collapsed="1"/>
    <col min="15599" max="15610" width="14.33203125" style="25" customWidth="1" collapsed="1"/>
    <col min="15611" max="15853" width="11.5" style="25" collapsed="1"/>
    <col min="15854" max="15854" width="57.1640625" style="25" customWidth="1" collapsed="1"/>
    <col min="15855" max="15866" width="14.33203125" style="25" customWidth="1" collapsed="1"/>
    <col min="15867" max="16109" width="11.5" style="25" collapsed="1"/>
    <col min="16110" max="16110" width="57.1640625" style="25" customWidth="1" collapsed="1"/>
    <col min="16111" max="16122" width="14.33203125" style="25" customWidth="1" collapsed="1"/>
    <col min="16123" max="16384" width="11.5" style="25" collapsed="1"/>
  </cols>
  <sheetData>
    <row r="1" spans="1:4" ht="15" customHeight="1" x14ac:dyDescent="0.2">
      <c r="A1" s="38" t="s">
        <v>102</v>
      </c>
      <c r="B1" s="38"/>
      <c r="C1" s="38"/>
      <c r="D1" s="141"/>
    </row>
    <row r="2" spans="1:4" s="75" customFormat="1" ht="16" customHeight="1" x14ac:dyDescent="0.25">
      <c r="A2" s="186" t="s">
        <v>135</v>
      </c>
      <c r="B2" s="186"/>
      <c r="C2" s="186"/>
      <c r="D2" s="182"/>
    </row>
    <row r="3" spans="1:4" s="75" customFormat="1" ht="15" customHeight="1" x14ac:dyDescent="0.25">
      <c r="A3" s="185" t="s">
        <v>36</v>
      </c>
      <c r="B3" s="185"/>
      <c r="C3" s="185"/>
      <c r="D3" s="182"/>
    </row>
    <row r="5" spans="1:4" x14ac:dyDescent="0.2">
      <c r="A5" s="112"/>
      <c r="B5" s="142">
        <v>2024</v>
      </c>
      <c r="C5" s="112">
        <v>2023</v>
      </c>
      <c r="D5" s="148">
        <v>2022</v>
      </c>
    </row>
    <row r="6" spans="1:4" x14ac:dyDescent="0.2">
      <c r="A6" s="114"/>
      <c r="B6" s="143" t="s">
        <v>10</v>
      </c>
      <c r="C6" s="115" t="s">
        <v>10</v>
      </c>
      <c r="D6" s="143" t="s">
        <v>10</v>
      </c>
    </row>
    <row r="7" spans="1:4" ht="17" x14ac:dyDescent="0.2">
      <c r="A7" s="25" t="s">
        <v>136</v>
      </c>
      <c r="B7" s="144">
        <v>1204944978.7200003</v>
      </c>
      <c r="C7" s="116">
        <v>1153341591.5699999</v>
      </c>
      <c r="D7" s="149">
        <v>1125117105.78</v>
      </c>
    </row>
    <row r="8" spans="1:4" ht="17" x14ac:dyDescent="0.2">
      <c r="A8" s="34" t="s">
        <v>11</v>
      </c>
      <c r="B8" s="145">
        <v>693664838.77999997</v>
      </c>
      <c r="C8" s="117">
        <v>651639055.3599999</v>
      </c>
      <c r="D8" s="150">
        <v>627453481.57999992</v>
      </c>
    </row>
    <row r="9" spans="1:4" ht="17" x14ac:dyDescent="0.2">
      <c r="A9" s="34" t="s">
        <v>12</v>
      </c>
      <c r="B9" s="145">
        <v>418369664.99000013</v>
      </c>
      <c r="C9" s="117">
        <v>422506799.98000002</v>
      </c>
      <c r="D9" s="150">
        <v>409987050.87999994</v>
      </c>
    </row>
    <row r="10" spans="1:4" ht="34" x14ac:dyDescent="0.2">
      <c r="A10" s="34" t="s">
        <v>33</v>
      </c>
      <c r="B10" s="145">
        <v>85086195.840000004</v>
      </c>
      <c r="C10" s="117">
        <v>63818196.859999999</v>
      </c>
      <c r="D10" s="150">
        <v>59052388.170000002</v>
      </c>
    </row>
    <row r="11" spans="1:4" ht="18" thickBot="1" x14ac:dyDescent="0.25">
      <c r="A11" s="34" t="s">
        <v>13</v>
      </c>
      <c r="B11" s="145">
        <v>176901562.61000001</v>
      </c>
      <c r="C11" s="118">
        <v>143876886.22</v>
      </c>
      <c r="D11" s="151">
        <v>138944957.59999999</v>
      </c>
    </row>
    <row r="12" spans="1:4" ht="17" x14ac:dyDescent="0.2">
      <c r="A12" s="119" t="s">
        <v>14</v>
      </c>
      <c r="B12" s="146">
        <f>B7+B10-B8-B9-B11</f>
        <v>1095108.1800000668</v>
      </c>
      <c r="C12" s="120">
        <v>-862953.12999996543</v>
      </c>
      <c r="D12" s="152">
        <v>7784003.8900001347</v>
      </c>
    </row>
    <row r="13" spans="1:4" ht="18" thickBot="1" x14ac:dyDescent="0.25">
      <c r="A13" s="34" t="s">
        <v>15</v>
      </c>
      <c r="B13" s="145">
        <v>13986283.930000002</v>
      </c>
      <c r="C13" s="118">
        <v>16102141.91</v>
      </c>
      <c r="D13" s="151">
        <v>16035409.73</v>
      </c>
    </row>
    <row r="14" spans="1:4" ht="17" x14ac:dyDescent="0.2">
      <c r="A14" s="119" t="s">
        <v>16</v>
      </c>
      <c r="B14" s="146">
        <f>B12-B13</f>
        <v>-12891175.749999935</v>
      </c>
      <c r="C14" s="121">
        <v>-16965095.039999966</v>
      </c>
      <c r="D14" s="153">
        <v>-8251405.8399998657</v>
      </c>
    </row>
    <row r="15" spans="1:4" ht="18" thickBot="1" x14ac:dyDescent="0.25">
      <c r="A15" s="34" t="s">
        <v>17</v>
      </c>
      <c r="B15" s="145">
        <v>6372215</v>
      </c>
      <c r="C15" s="118">
        <v>2387311.540000001</v>
      </c>
      <c r="D15" s="151">
        <v>-1530570.3199999998</v>
      </c>
    </row>
    <row r="16" spans="1:4" ht="17" x14ac:dyDescent="0.2">
      <c r="A16" s="119" t="s">
        <v>18</v>
      </c>
      <c r="B16" s="146">
        <f>B14+B15</f>
        <v>-6518960.7499999348</v>
      </c>
      <c r="C16" s="121">
        <v>-14577783.499999965</v>
      </c>
      <c r="D16" s="153">
        <v>-9781976.159999866</v>
      </c>
    </row>
    <row r="17" spans="1:4" ht="18" thickBot="1" x14ac:dyDescent="0.25">
      <c r="A17" s="34" t="s">
        <v>19</v>
      </c>
      <c r="B17" s="145">
        <v>590335.01</v>
      </c>
      <c r="C17" s="118">
        <v>600072.80000000005</v>
      </c>
      <c r="D17" s="151">
        <v>547144.5</v>
      </c>
    </row>
    <row r="18" spans="1:4" ht="17" x14ac:dyDescent="0.2">
      <c r="A18" s="119" t="s">
        <v>73</v>
      </c>
      <c r="B18" s="146">
        <f>B16-B17</f>
        <v>-7109295.7599999346</v>
      </c>
      <c r="C18" s="121">
        <v>-15177856.299999965</v>
      </c>
      <c r="D18" s="153">
        <v>-10329120.659999866</v>
      </c>
    </row>
    <row r="19" spans="1:4" ht="17" x14ac:dyDescent="0.2">
      <c r="A19" s="34" t="s">
        <v>20</v>
      </c>
      <c r="B19" s="145">
        <v>-41235352.399999999</v>
      </c>
      <c r="C19" s="117">
        <v>-29451846.100000001</v>
      </c>
      <c r="D19" s="150">
        <v>-22811525.329999998</v>
      </c>
    </row>
    <row r="20" spans="1:4" ht="17" x14ac:dyDescent="0.2">
      <c r="A20" s="34" t="s">
        <v>34</v>
      </c>
      <c r="B20" s="145">
        <v>0</v>
      </c>
      <c r="C20" s="117">
        <v>0</v>
      </c>
      <c r="D20" s="150">
        <v>0</v>
      </c>
    </row>
    <row r="21" spans="1:4" ht="18" thickBot="1" x14ac:dyDescent="0.25">
      <c r="A21" s="34" t="s">
        <v>35</v>
      </c>
      <c r="B21" s="145">
        <v>3185966.9</v>
      </c>
      <c r="C21" s="118">
        <v>3394350</v>
      </c>
      <c r="D21" s="151">
        <v>3688799.89</v>
      </c>
    </row>
    <row r="22" spans="1:4" ht="19" thickTop="1" thickBot="1" x14ac:dyDescent="0.25">
      <c r="A22" s="57" t="s">
        <v>137</v>
      </c>
      <c r="B22" s="147">
        <v>-45158681.259999849</v>
      </c>
      <c r="C22" s="122">
        <v>-41235352.399999969</v>
      </c>
      <c r="D22" s="154">
        <v>-29451846.099999864</v>
      </c>
    </row>
  </sheetData>
  <mergeCells count="2">
    <mergeCell ref="A2:D2"/>
    <mergeCell ref="A3:D3"/>
  </mergeCells>
  <hyperlinks>
    <hyperlink ref="A1:D1" location="Index!A1" display="Zurück zum Index" xr:uid="{18E9239B-2F3D-8749-A33F-2DB63C14DBE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3F39-E595-3A41-927B-FAB4B78DD077}">
  <sheetPr>
    <pageSetUpPr fitToPage="1"/>
  </sheetPr>
  <dimension ref="A1:WVQ20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5" customWidth="1" collapsed="1"/>
    <col min="2" max="3" width="16.83203125" style="25" customWidth="1"/>
    <col min="4" max="4" width="16.83203125" style="24" customWidth="1" collapsed="1"/>
    <col min="5" max="7" width="11.5" style="25"/>
    <col min="8" max="13" width="11.5" style="25" collapsed="1"/>
    <col min="14" max="14" width="11.5" style="25" customWidth="1" collapsed="1"/>
    <col min="15" max="243" width="11.5" style="25" collapsed="1"/>
    <col min="244" max="244" width="57.1640625" style="25" customWidth="1" collapsed="1"/>
    <col min="245" max="256" width="14.33203125" style="25" customWidth="1" collapsed="1"/>
    <col min="257" max="499" width="11.5" style="25" collapsed="1"/>
    <col min="500" max="500" width="57.1640625" style="25" customWidth="1" collapsed="1"/>
    <col min="501" max="512" width="14.33203125" style="25" customWidth="1" collapsed="1"/>
    <col min="513" max="755" width="11.5" style="25" collapsed="1"/>
    <col min="756" max="756" width="57.1640625" style="25" customWidth="1" collapsed="1"/>
    <col min="757" max="768" width="14.33203125" style="25" customWidth="1" collapsed="1"/>
    <col min="769" max="1011" width="11.5" style="25" collapsed="1"/>
    <col min="1012" max="1012" width="57.1640625" style="25" customWidth="1" collapsed="1"/>
    <col min="1013" max="1024" width="14.33203125" style="25" customWidth="1" collapsed="1"/>
    <col min="1025" max="1267" width="11.5" style="25" collapsed="1"/>
    <col min="1268" max="1268" width="57.1640625" style="25" customWidth="1" collapsed="1"/>
    <col min="1269" max="1280" width="14.33203125" style="25" customWidth="1" collapsed="1"/>
    <col min="1281" max="1523" width="11.5" style="25" collapsed="1"/>
    <col min="1524" max="1524" width="57.1640625" style="25" customWidth="1" collapsed="1"/>
    <col min="1525" max="1536" width="14.33203125" style="25" customWidth="1" collapsed="1"/>
    <col min="1537" max="1779" width="11.5" style="25" collapsed="1"/>
    <col min="1780" max="1780" width="57.1640625" style="25" customWidth="1" collapsed="1"/>
    <col min="1781" max="1792" width="14.33203125" style="25" customWidth="1" collapsed="1"/>
    <col min="1793" max="2035" width="11.5" style="25" collapsed="1"/>
    <col min="2036" max="2036" width="57.1640625" style="25" customWidth="1" collapsed="1"/>
    <col min="2037" max="2048" width="14.33203125" style="25" customWidth="1" collapsed="1"/>
    <col min="2049" max="2291" width="11.5" style="25" collapsed="1"/>
    <col min="2292" max="2292" width="57.1640625" style="25" customWidth="1" collapsed="1"/>
    <col min="2293" max="2304" width="14.33203125" style="25" customWidth="1" collapsed="1"/>
    <col min="2305" max="2547" width="11.5" style="25" collapsed="1"/>
    <col min="2548" max="2548" width="57.1640625" style="25" customWidth="1" collapsed="1"/>
    <col min="2549" max="2560" width="14.33203125" style="25" customWidth="1" collapsed="1"/>
    <col min="2561" max="2803" width="11.5" style="25" collapsed="1"/>
    <col min="2804" max="2804" width="57.1640625" style="25" customWidth="1" collapsed="1"/>
    <col min="2805" max="2816" width="14.33203125" style="25" customWidth="1" collapsed="1"/>
    <col min="2817" max="3059" width="11.5" style="25" collapsed="1"/>
    <col min="3060" max="3060" width="57.1640625" style="25" customWidth="1" collapsed="1"/>
    <col min="3061" max="3072" width="14.33203125" style="25" customWidth="1" collapsed="1"/>
    <col min="3073" max="3315" width="11.5" style="25" collapsed="1"/>
    <col min="3316" max="3316" width="57.1640625" style="25" customWidth="1" collapsed="1"/>
    <col min="3317" max="3328" width="14.33203125" style="25" customWidth="1" collapsed="1"/>
    <col min="3329" max="3571" width="11.5" style="25" collapsed="1"/>
    <col min="3572" max="3572" width="57.1640625" style="25" customWidth="1" collapsed="1"/>
    <col min="3573" max="3584" width="14.33203125" style="25" customWidth="1" collapsed="1"/>
    <col min="3585" max="3827" width="11.5" style="25" collapsed="1"/>
    <col min="3828" max="3828" width="57.1640625" style="25" customWidth="1" collapsed="1"/>
    <col min="3829" max="3840" width="14.33203125" style="25" customWidth="1" collapsed="1"/>
    <col min="3841" max="4083" width="11.5" style="25" collapsed="1"/>
    <col min="4084" max="4084" width="57.1640625" style="25" customWidth="1" collapsed="1"/>
    <col min="4085" max="4096" width="14.33203125" style="25" customWidth="1" collapsed="1"/>
    <col min="4097" max="4339" width="11.5" style="25" collapsed="1"/>
    <col min="4340" max="4340" width="57.1640625" style="25" customWidth="1" collapsed="1"/>
    <col min="4341" max="4352" width="14.33203125" style="25" customWidth="1" collapsed="1"/>
    <col min="4353" max="4595" width="11.5" style="25" collapsed="1"/>
    <col min="4596" max="4596" width="57.1640625" style="25" customWidth="1" collapsed="1"/>
    <col min="4597" max="4608" width="14.33203125" style="25" customWidth="1" collapsed="1"/>
    <col min="4609" max="4851" width="11.5" style="25" collapsed="1"/>
    <col min="4852" max="4852" width="57.1640625" style="25" customWidth="1" collapsed="1"/>
    <col min="4853" max="4864" width="14.33203125" style="25" customWidth="1" collapsed="1"/>
    <col min="4865" max="5107" width="11.5" style="25" collapsed="1"/>
    <col min="5108" max="5108" width="57.1640625" style="25" customWidth="1" collapsed="1"/>
    <col min="5109" max="5120" width="14.33203125" style="25" customWidth="1" collapsed="1"/>
    <col min="5121" max="5363" width="11.5" style="25" collapsed="1"/>
    <col min="5364" max="5364" width="57.1640625" style="25" customWidth="1" collapsed="1"/>
    <col min="5365" max="5376" width="14.33203125" style="25" customWidth="1" collapsed="1"/>
    <col min="5377" max="5619" width="11.5" style="25" collapsed="1"/>
    <col min="5620" max="5620" width="57.1640625" style="25" customWidth="1" collapsed="1"/>
    <col min="5621" max="5632" width="14.33203125" style="25" customWidth="1" collapsed="1"/>
    <col min="5633" max="5875" width="11.5" style="25" collapsed="1"/>
    <col min="5876" max="5876" width="57.1640625" style="25" customWidth="1" collapsed="1"/>
    <col min="5877" max="5888" width="14.33203125" style="25" customWidth="1" collapsed="1"/>
    <col min="5889" max="6131" width="11.5" style="25" collapsed="1"/>
    <col min="6132" max="6132" width="57.1640625" style="25" customWidth="1" collapsed="1"/>
    <col min="6133" max="6144" width="14.33203125" style="25" customWidth="1" collapsed="1"/>
    <col min="6145" max="6387" width="11.5" style="25" collapsed="1"/>
    <col min="6388" max="6388" width="57.1640625" style="25" customWidth="1" collapsed="1"/>
    <col min="6389" max="6400" width="14.33203125" style="25" customWidth="1" collapsed="1"/>
    <col min="6401" max="6643" width="11.5" style="25" collapsed="1"/>
    <col min="6644" max="6644" width="57.1640625" style="25" customWidth="1" collapsed="1"/>
    <col min="6645" max="6656" width="14.33203125" style="25" customWidth="1" collapsed="1"/>
    <col min="6657" max="6899" width="11.5" style="25" collapsed="1"/>
    <col min="6900" max="6900" width="57.1640625" style="25" customWidth="1" collapsed="1"/>
    <col min="6901" max="6912" width="14.33203125" style="25" customWidth="1" collapsed="1"/>
    <col min="6913" max="7155" width="11.5" style="25" collapsed="1"/>
    <col min="7156" max="7156" width="57.1640625" style="25" customWidth="1" collapsed="1"/>
    <col min="7157" max="7168" width="14.33203125" style="25" customWidth="1" collapsed="1"/>
    <col min="7169" max="7411" width="11.5" style="25" collapsed="1"/>
    <col min="7412" max="7412" width="57.1640625" style="25" customWidth="1" collapsed="1"/>
    <col min="7413" max="7424" width="14.33203125" style="25" customWidth="1" collapsed="1"/>
    <col min="7425" max="7667" width="11.5" style="25" collapsed="1"/>
    <col min="7668" max="7668" width="57.1640625" style="25" customWidth="1" collapsed="1"/>
    <col min="7669" max="7680" width="14.33203125" style="25" customWidth="1" collapsed="1"/>
    <col min="7681" max="7923" width="11.5" style="25" collapsed="1"/>
    <col min="7924" max="7924" width="57.1640625" style="25" customWidth="1" collapsed="1"/>
    <col min="7925" max="7936" width="14.33203125" style="25" customWidth="1" collapsed="1"/>
    <col min="7937" max="8179" width="11.5" style="25" collapsed="1"/>
    <col min="8180" max="8180" width="57.1640625" style="25" customWidth="1" collapsed="1"/>
    <col min="8181" max="8192" width="14.33203125" style="25" customWidth="1" collapsed="1"/>
    <col min="8193" max="8435" width="11.5" style="25" collapsed="1"/>
    <col min="8436" max="8436" width="57.1640625" style="25" customWidth="1" collapsed="1"/>
    <col min="8437" max="8448" width="14.33203125" style="25" customWidth="1" collapsed="1"/>
    <col min="8449" max="8691" width="11.5" style="25" collapsed="1"/>
    <col min="8692" max="8692" width="57.1640625" style="25" customWidth="1" collapsed="1"/>
    <col min="8693" max="8704" width="14.33203125" style="25" customWidth="1" collapsed="1"/>
    <col min="8705" max="8947" width="11.5" style="25" collapsed="1"/>
    <col min="8948" max="8948" width="57.1640625" style="25" customWidth="1" collapsed="1"/>
    <col min="8949" max="8960" width="14.33203125" style="25" customWidth="1" collapsed="1"/>
    <col min="8961" max="9203" width="11.5" style="25" collapsed="1"/>
    <col min="9204" max="9204" width="57.1640625" style="25" customWidth="1" collapsed="1"/>
    <col min="9205" max="9216" width="14.33203125" style="25" customWidth="1" collapsed="1"/>
    <col min="9217" max="9459" width="11.5" style="25" collapsed="1"/>
    <col min="9460" max="9460" width="57.1640625" style="25" customWidth="1" collapsed="1"/>
    <col min="9461" max="9472" width="14.33203125" style="25" customWidth="1" collapsed="1"/>
    <col min="9473" max="9715" width="11.5" style="25" collapsed="1"/>
    <col min="9716" max="9716" width="57.1640625" style="25" customWidth="1" collapsed="1"/>
    <col min="9717" max="9728" width="14.33203125" style="25" customWidth="1" collapsed="1"/>
    <col min="9729" max="9971" width="11.5" style="25" collapsed="1"/>
    <col min="9972" max="9972" width="57.1640625" style="25" customWidth="1" collapsed="1"/>
    <col min="9973" max="9984" width="14.33203125" style="25" customWidth="1" collapsed="1"/>
    <col min="9985" max="10227" width="11.5" style="25" collapsed="1"/>
    <col min="10228" max="10228" width="57.1640625" style="25" customWidth="1" collapsed="1"/>
    <col min="10229" max="10240" width="14.33203125" style="25" customWidth="1" collapsed="1"/>
    <col min="10241" max="10483" width="11.5" style="25" collapsed="1"/>
    <col min="10484" max="10484" width="57.1640625" style="25" customWidth="1" collapsed="1"/>
    <col min="10485" max="10496" width="14.33203125" style="25" customWidth="1" collapsed="1"/>
    <col min="10497" max="10739" width="11.5" style="25" collapsed="1"/>
    <col min="10740" max="10740" width="57.1640625" style="25" customWidth="1" collapsed="1"/>
    <col min="10741" max="10752" width="14.33203125" style="25" customWidth="1" collapsed="1"/>
    <col min="10753" max="10995" width="11.5" style="25" collapsed="1"/>
    <col min="10996" max="10996" width="57.1640625" style="25" customWidth="1" collapsed="1"/>
    <col min="10997" max="11008" width="14.33203125" style="25" customWidth="1" collapsed="1"/>
    <col min="11009" max="11251" width="11.5" style="25" collapsed="1"/>
    <col min="11252" max="11252" width="57.1640625" style="25" customWidth="1" collapsed="1"/>
    <col min="11253" max="11264" width="14.33203125" style="25" customWidth="1" collapsed="1"/>
    <col min="11265" max="11507" width="11.5" style="25" collapsed="1"/>
    <col min="11508" max="11508" width="57.1640625" style="25" customWidth="1" collapsed="1"/>
    <col min="11509" max="11520" width="14.33203125" style="25" customWidth="1" collapsed="1"/>
    <col min="11521" max="11763" width="11.5" style="25" collapsed="1"/>
    <col min="11764" max="11764" width="57.1640625" style="25" customWidth="1" collapsed="1"/>
    <col min="11765" max="11776" width="14.33203125" style="25" customWidth="1" collapsed="1"/>
    <col min="11777" max="12019" width="11.5" style="25" collapsed="1"/>
    <col min="12020" max="12020" width="57.1640625" style="25" customWidth="1" collapsed="1"/>
    <col min="12021" max="12032" width="14.33203125" style="25" customWidth="1" collapsed="1"/>
    <col min="12033" max="12275" width="11.5" style="25" collapsed="1"/>
    <col min="12276" max="12276" width="57.1640625" style="25" customWidth="1" collapsed="1"/>
    <col min="12277" max="12288" width="14.33203125" style="25" customWidth="1" collapsed="1"/>
    <col min="12289" max="12531" width="11.5" style="25" collapsed="1"/>
    <col min="12532" max="12532" width="57.1640625" style="25" customWidth="1" collapsed="1"/>
    <col min="12533" max="12544" width="14.33203125" style="25" customWidth="1" collapsed="1"/>
    <col min="12545" max="12787" width="11.5" style="25" collapsed="1"/>
    <col min="12788" max="12788" width="57.1640625" style="25" customWidth="1" collapsed="1"/>
    <col min="12789" max="12800" width="14.33203125" style="25" customWidth="1" collapsed="1"/>
    <col min="12801" max="13043" width="11.5" style="25" collapsed="1"/>
    <col min="13044" max="13044" width="57.1640625" style="25" customWidth="1" collapsed="1"/>
    <col min="13045" max="13056" width="14.33203125" style="25" customWidth="1" collapsed="1"/>
    <col min="13057" max="13299" width="11.5" style="25" collapsed="1"/>
    <col min="13300" max="13300" width="57.1640625" style="25" customWidth="1" collapsed="1"/>
    <col min="13301" max="13312" width="14.33203125" style="25" customWidth="1" collapsed="1"/>
    <col min="13313" max="13555" width="11.5" style="25" collapsed="1"/>
    <col min="13556" max="13556" width="57.1640625" style="25" customWidth="1" collapsed="1"/>
    <col min="13557" max="13568" width="14.33203125" style="25" customWidth="1" collapsed="1"/>
    <col min="13569" max="13811" width="11.5" style="25" collapsed="1"/>
    <col min="13812" max="13812" width="57.1640625" style="25" customWidth="1" collapsed="1"/>
    <col min="13813" max="13824" width="14.33203125" style="25" customWidth="1" collapsed="1"/>
    <col min="13825" max="14067" width="11.5" style="25" collapsed="1"/>
    <col min="14068" max="14068" width="57.1640625" style="25" customWidth="1" collapsed="1"/>
    <col min="14069" max="14080" width="14.33203125" style="25" customWidth="1" collapsed="1"/>
    <col min="14081" max="14323" width="11.5" style="25" collapsed="1"/>
    <col min="14324" max="14324" width="57.1640625" style="25" customWidth="1" collapsed="1"/>
    <col min="14325" max="14336" width="14.33203125" style="25" customWidth="1" collapsed="1"/>
    <col min="14337" max="14579" width="11.5" style="25" collapsed="1"/>
    <col min="14580" max="14580" width="57.1640625" style="25" customWidth="1" collapsed="1"/>
    <col min="14581" max="14592" width="14.33203125" style="25" customWidth="1" collapsed="1"/>
    <col min="14593" max="14835" width="11.5" style="25" collapsed="1"/>
    <col min="14836" max="14836" width="57.1640625" style="25" customWidth="1" collapsed="1"/>
    <col min="14837" max="14848" width="14.33203125" style="25" customWidth="1" collapsed="1"/>
    <col min="14849" max="15091" width="11.5" style="25" collapsed="1"/>
    <col min="15092" max="15092" width="57.1640625" style="25" customWidth="1" collapsed="1"/>
    <col min="15093" max="15104" width="14.33203125" style="25" customWidth="1" collapsed="1"/>
    <col min="15105" max="15347" width="11.5" style="25" collapsed="1"/>
    <col min="15348" max="15348" width="57.1640625" style="25" customWidth="1" collapsed="1"/>
    <col min="15349" max="15360" width="14.33203125" style="25" customWidth="1" collapsed="1"/>
    <col min="15361" max="15603" width="11.5" style="25" collapsed="1"/>
    <col min="15604" max="15604" width="57.1640625" style="25" customWidth="1" collapsed="1"/>
    <col min="15605" max="15616" width="14.33203125" style="25" customWidth="1" collapsed="1"/>
    <col min="15617" max="15859" width="11.5" style="25" collapsed="1"/>
    <col min="15860" max="15860" width="57.1640625" style="25" customWidth="1" collapsed="1"/>
    <col min="15861" max="15872" width="14.33203125" style="25" customWidth="1" collapsed="1"/>
    <col min="15873" max="16115" width="11.5" style="25" collapsed="1"/>
    <col min="16116" max="16116" width="57.1640625" style="25" customWidth="1" collapsed="1"/>
    <col min="16117" max="16128" width="14.33203125" style="25" customWidth="1" collapsed="1"/>
    <col min="16129" max="16129" width="11.5" style="25" collapsed="1"/>
    <col min="16130" max="16137" width="11.5" style="25"/>
    <col min="16138" max="16384" width="11.5" style="25" collapsed="1"/>
  </cols>
  <sheetData>
    <row r="1" spans="1:4" ht="15" customHeight="1" x14ac:dyDescent="0.2">
      <c r="A1" s="179" t="s">
        <v>102</v>
      </c>
      <c r="B1" s="179"/>
      <c r="C1" s="179"/>
      <c r="D1" s="180"/>
    </row>
    <row r="2" spans="1:4" s="75" customFormat="1" ht="16" customHeight="1" x14ac:dyDescent="0.25">
      <c r="A2" s="186" t="s">
        <v>135</v>
      </c>
      <c r="B2" s="186"/>
      <c r="C2" s="186"/>
      <c r="D2" s="182"/>
    </row>
    <row r="3" spans="1:4" s="75" customFormat="1" ht="15" customHeight="1" x14ac:dyDescent="0.25">
      <c r="A3" s="185" t="s">
        <v>37</v>
      </c>
      <c r="B3" s="185"/>
      <c r="C3" s="185"/>
      <c r="D3" s="182"/>
    </row>
    <row r="5" spans="1:4" x14ac:dyDescent="0.2">
      <c r="A5" s="112"/>
      <c r="B5" s="148">
        <v>2024</v>
      </c>
      <c r="C5" s="113">
        <v>2023</v>
      </c>
      <c r="D5" s="148">
        <v>2022</v>
      </c>
    </row>
    <row r="6" spans="1:4" x14ac:dyDescent="0.2">
      <c r="A6" s="114"/>
      <c r="B6" s="143" t="s">
        <v>10</v>
      </c>
      <c r="C6" s="115" t="s">
        <v>10</v>
      </c>
      <c r="D6" s="143" t="s">
        <v>138</v>
      </c>
    </row>
    <row r="7" spans="1:4" ht="17" x14ac:dyDescent="0.2">
      <c r="A7" s="25" t="s">
        <v>136</v>
      </c>
      <c r="B7" s="155">
        <v>1379277407.3599999</v>
      </c>
      <c r="C7" s="123">
        <v>1327834906.52</v>
      </c>
      <c r="D7" s="149">
        <v>1283919491.1599998</v>
      </c>
    </row>
    <row r="8" spans="1:4" ht="17" x14ac:dyDescent="0.2">
      <c r="A8" s="34" t="s">
        <v>11</v>
      </c>
      <c r="B8" s="156">
        <v>689519000</v>
      </c>
      <c r="C8" s="124">
        <v>643460841.01999998</v>
      </c>
      <c r="D8" s="150">
        <v>619433026.33999991</v>
      </c>
    </row>
    <row r="9" spans="1:4" ht="17" x14ac:dyDescent="0.2">
      <c r="A9" s="34" t="s">
        <v>12</v>
      </c>
      <c r="B9" s="156">
        <v>621170000</v>
      </c>
      <c r="C9" s="124">
        <v>616759037.38999999</v>
      </c>
      <c r="D9" s="150">
        <v>596611.6</v>
      </c>
    </row>
    <row r="10" spans="1:4" ht="34" x14ac:dyDescent="0.2">
      <c r="A10" s="34" t="s">
        <v>33</v>
      </c>
      <c r="B10" s="156">
        <v>184309381.96000001</v>
      </c>
      <c r="C10" s="124">
        <v>144662086.26999995</v>
      </c>
      <c r="D10" s="150">
        <v>175828.1</v>
      </c>
    </row>
    <row r="11" spans="1:4" ht="18" thickBot="1" x14ac:dyDescent="0.25">
      <c r="A11" s="34" t="s">
        <v>13</v>
      </c>
      <c r="B11" s="156">
        <v>239034000</v>
      </c>
      <c r="C11" s="124">
        <v>208541354.13999999</v>
      </c>
      <c r="D11" s="151">
        <v>233122.6</v>
      </c>
    </row>
    <row r="12" spans="1:4" ht="17" x14ac:dyDescent="0.2">
      <c r="A12" s="119" t="s">
        <v>14</v>
      </c>
      <c r="B12" s="157">
        <f>B7+B10-B8-B9-B11</f>
        <v>13863789.319999933</v>
      </c>
      <c r="C12" s="125">
        <v>3735760.2399999797</v>
      </c>
      <c r="D12" s="152">
        <v>10580.4</v>
      </c>
    </row>
    <row r="13" spans="1:4" ht="18" thickBot="1" x14ac:dyDescent="0.25">
      <c r="A13" s="34" t="s">
        <v>15</v>
      </c>
      <c r="B13" s="156">
        <v>17375000</v>
      </c>
      <c r="C13" s="124">
        <v>19593639.889999997</v>
      </c>
      <c r="D13" s="156">
        <v>19513.2</v>
      </c>
    </row>
    <row r="14" spans="1:4" ht="17" x14ac:dyDescent="0.2">
      <c r="A14" s="119" t="s">
        <v>16</v>
      </c>
      <c r="B14" s="157">
        <f>B12-B13</f>
        <v>-3511210.6800000668</v>
      </c>
      <c r="C14" s="125">
        <v>-15857879.650000017</v>
      </c>
      <c r="D14" s="152">
        <v>-8932.7999999999993</v>
      </c>
    </row>
    <row r="15" spans="1:4" ht="18" thickBot="1" x14ac:dyDescent="0.25">
      <c r="A15" s="34" t="s">
        <v>17</v>
      </c>
      <c r="B15" s="156">
        <v>4720000</v>
      </c>
      <c r="C15" s="124">
        <v>641920.11999999965</v>
      </c>
      <c r="D15" s="156">
        <v>-3148.5</v>
      </c>
    </row>
    <row r="16" spans="1:4" ht="17" x14ac:dyDescent="0.2">
      <c r="A16" s="119" t="s">
        <v>18</v>
      </c>
      <c r="B16" s="157">
        <f>B14+B15</f>
        <v>1208789.3199999332</v>
      </c>
      <c r="C16" s="125">
        <v>-15215959.530000018</v>
      </c>
      <c r="D16" s="152">
        <v>-12081.3</v>
      </c>
    </row>
    <row r="17" spans="1:4" ht="18" thickBot="1" x14ac:dyDescent="0.25">
      <c r="A17" s="34" t="s">
        <v>19</v>
      </c>
      <c r="B17" s="156">
        <v>1110000</v>
      </c>
      <c r="C17" s="124">
        <v>1112434.05</v>
      </c>
      <c r="D17" s="156">
        <v>859.5</v>
      </c>
    </row>
    <row r="18" spans="1:4" ht="17" x14ac:dyDescent="0.2">
      <c r="A18" s="119" t="s">
        <v>73</v>
      </c>
      <c r="B18" s="157">
        <f>B16-B17</f>
        <v>98789.319999933243</v>
      </c>
      <c r="C18" s="125">
        <v>-16328393.580000019</v>
      </c>
      <c r="D18" s="152">
        <v>-12940.8</v>
      </c>
    </row>
    <row r="19" spans="1:4" ht="18" thickBot="1" x14ac:dyDescent="0.25">
      <c r="A19" s="34" t="s">
        <v>139</v>
      </c>
      <c r="B19" s="156">
        <v>-137000</v>
      </c>
      <c r="C19" s="124">
        <v>-276607.78324999998</v>
      </c>
      <c r="D19" s="156">
        <v>-353.1</v>
      </c>
    </row>
    <row r="20" spans="1:4" ht="19" thickTop="1" thickBot="1" x14ac:dyDescent="0.25">
      <c r="A20" s="57" t="s">
        <v>79</v>
      </c>
      <c r="B20" s="158">
        <f>B18-B19</f>
        <v>235789.31999993324</v>
      </c>
      <c r="C20" s="126">
        <v>-16051785.796750018</v>
      </c>
      <c r="D20" s="158">
        <v>-12587.7</v>
      </c>
    </row>
  </sheetData>
  <mergeCells count="3">
    <mergeCell ref="A1:D1"/>
    <mergeCell ref="A2:D2"/>
    <mergeCell ref="A3:D3"/>
  </mergeCells>
  <hyperlinks>
    <hyperlink ref="A1:D1" location="Index!A1" display="Zurück zum Index" xr:uid="{A5F994BA-6690-374F-8495-90C1AA9EAEAD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D714-1F01-F04E-8216-40E3FE1C37A3}">
  <dimension ref="A1:N32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4" width="12.1640625" style="41" customWidth="1"/>
    <col min="15" max="16384" width="10.83203125" style="41"/>
  </cols>
  <sheetData>
    <row r="1" spans="1:14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5" customHeight="1" x14ac:dyDescent="0.2">
      <c r="A3" s="183" t="s">
        <v>128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ht="72" customHeight="1" x14ac:dyDescent="0.2">
      <c r="A5" s="28" t="s">
        <v>40</v>
      </c>
      <c r="B5" s="42" t="s">
        <v>2</v>
      </c>
      <c r="C5" s="42" t="s">
        <v>41</v>
      </c>
      <c r="D5" s="42" t="s">
        <v>1</v>
      </c>
      <c r="E5" s="42" t="s">
        <v>42</v>
      </c>
      <c r="F5" s="42" t="s">
        <v>43</v>
      </c>
      <c r="G5" s="42" t="s">
        <v>106</v>
      </c>
      <c r="H5" s="42" t="s">
        <v>45</v>
      </c>
      <c r="I5" s="42" t="s">
        <v>46</v>
      </c>
      <c r="J5" s="42" t="s">
        <v>47</v>
      </c>
      <c r="K5" s="42" t="s">
        <v>48</v>
      </c>
      <c r="L5" s="42" t="s">
        <v>3</v>
      </c>
      <c r="M5" s="42" t="s">
        <v>126</v>
      </c>
      <c r="N5" s="42" t="s">
        <v>49</v>
      </c>
    </row>
    <row r="6" spans="1:14" ht="16" x14ac:dyDescent="0.2">
      <c r="A6" s="43" t="s">
        <v>50</v>
      </c>
      <c r="B6" s="44">
        <v>1897.25</v>
      </c>
      <c r="C6" s="44">
        <v>2873.5</v>
      </c>
      <c r="D6" s="44">
        <v>3224</v>
      </c>
      <c r="E6" s="44">
        <v>824.25</v>
      </c>
      <c r="F6" s="44">
        <v>64.75</v>
      </c>
      <c r="G6" s="44">
        <v>116.75</v>
      </c>
      <c r="H6" s="44">
        <v>137.5</v>
      </c>
      <c r="I6" s="44">
        <v>892</v>
      </c>
      <c r="J6" s="44">
        <v>12.25</v>
      </c>
      <c r="K6" s="44">
        <v>14.75</v>
      </c>
      <c r="L6" s="44">
        <v>24.5</v>
      </c>
      <c r="M6" s="44">
        <v>1436</v>
      </c>
      <c r="N6" s="45">
        <f>SUM(B6:M6)</f>
        <v>11517.5</v>
      </c>
    </row>
    <row r="7" spans="1:14" ht="16" x14ac:dyDescent="0.2">
      <c r="A7" s="46" t="s">
        <v>54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992</v>
      </c>
      <c r="H7" s="44">
        <v>0</v>
      </c>
      <c r="I7" s="44">
        <v>10.5</v>
      </c>
      <c r="J7" s="44">
        <v>0</v>
      </c>
      <c r="K7" s="44">
        <v>0</v>
      </c>
      <c r="L7" s="44">
        <v>0</v>
      </c>
      <c r="M7" s="44">
        <v>0</v>
      </c>
      <c r="N7" s="45">
        <f t="shared" ref="N7:N18" si="0">SUM(B7:L7)</f>
        <v>1002.5</v>
      </c>
    </row>
    <row r="8" spans="1:14" ht="16" x14ac:dyDescent="0.2">
      <c r="A8" s="46" t="s">
        <v>52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150.25</v>
      </c>
      <c r="I8" s="44">
        <v>11.5</v>
      </c>
      <c r="J8" s="44">
        <v>1</v>
      </c>
      <c r="K8" s="44">
        <v>0</v>
      </c>
      <c r="L8" s="44">
        <v>0</v>
      </c>
      <c r="M8" s="44">
        <v>1</v>
      </c>
      <c r="N8" s="45">
        <f t="shared" si="0"/>
        <v>162.75</v>
      </c>
    </row>
    <row r="9" spans="1:14" ht="16" x14ac:dyDescent="0.2">
      <c r="A9" s="46" t="s">
        <v>4</v>
      </c>
      <c r="B9" s="44">
        <v>139</v>
      </c>
      <c r="C9" s="44">
        <v>354</v>
      </c>
      <c r="D9" s="44">
        <v>119</v>
      </c>
      <c r="E9" s="44">
        <v>80</v>
      </c>
      <c r="F9" s="44">
        <v>36</v>
      </c>
      <c r="G9" s="44">
        <v>51</v>
      </c>
      <c r="H9" s="44">
        <v>10</v>
      </c>
      <c r="I9" s="44">
        <v>45</v>
      </c>
      <c r="J9" s="44">
        <v>2</v>
      </c>
      <c r="K9" s="44">
        <v>0</v>
      </c>
      <c r="L9" s="44">
        <v>0</v>
      </c>
      <c r="M9" s="44">
        <v>2</v>
      </c>
      <c r="N9" s="45">
        <f t="shared" si="0"/>
        <v>836</v>
      </c>
    </row>
    <row r="10" spans="1:14" ht="16" x14ac:dyDescent="0.2">
      <c r="A10" s="46" t="s">
        <v>101</v>
      </c>
      <c r="B10" s="44">
        <v>102</v>
      </c>
      <c r="C10" s="44">
        <v>267.75</v>
      </c>
      <c r="D10" s="44">
        <v>92.25</v>
      </c>
      <c r="E10" s="44">
        <v>106</v>
      </c>
      <c r="F10" s="44">
        <v>0</v>
      </c>
      <c r="G10" s="44">
        <v>4</v>
      </c>
      <c r="H10" s="44">
        <v>7</v>
      </c>
      <c r="I10" s="44">
        <v>41.75</v>
      </c>
      <c r="J10" s="44">
        <v>4</v>
      </c>
      <c r="K10" s="44">
        <v>4.75</v>
      </c>
      <c r="L10" s="44">
        <v>9.5</v>
      </c>
      <c r="M10" s="44">
        <v>13.5</v>
      </c>
      <c r="N10" s="45">
        <f t="shared" si="0"/>
        <v>639</v>
      </c>
    </row>
    <row r="11" spans="1:14" ht="16" x14ac:dyDescent="0.2">
      <c r="A11" s="46" t="s">
        <v>55</v>
      </c>
      <c r="B11" s="44">
        <v>0</v>
      </c>
      <c r="C11" s="44">
        <v>22.75</v>
      </c>
      <c r="D11" s="44">
        <v>2</v>
      </c>
      <c r="E11" s="44">
        <v>11</v>
      </c>
      <c r="F11" s="44">
        <v>33.75</v>
      </c>
      <c r="G11" s="44">
        <v>43.5</v>
      </c>
      <c r="H11" s="44">
        <v>1</v>
      </c>
      <c r="I11" s="44">
        <v>6.75</v>
      </c>
      <c r="J11" s="44">
        <v>0</v>
      </c>
      <c r="K11" s="44">
        <v>1</v>
      </c>
      <c r="L11" s="44">
        <v>0</v>
      </c>
      <c r="M11" s="44">
        <v>0</v>
      </c>
      <c r="N11" s="45">
        <f t="shared" si="0"/>
        <v>121.75</v>
      </c>
    </row>
    <row r="12" spans="1:14" ht="16" x14ac:dyDescent="0.2">
      <c r="A12" s="46" t="s">
        <v>100</v>
      </c>
      <c r="B12" s="44">
        <v>0</v>
      </c>
      <c r="C12" s="44">
        <v>0</v>
      </c>
      <c r="D12" s="44">
        <v>76.25</v>
      </c>
      <c r="E12" s="44">
        <v>0</v>
      </c>
      <c r="F12" s="44">
        <v>0</v>
      </c>
      <c r="G12" s="44">
        <v>0</v>
      </c>
      <c r="H12" s="44">
        <v>0</v>
      </c>
      <c r="I12" s="44">
        <v>2.25</v>
      </c>
      <c r="J12" s="44">
        <v>0</v>
      </c>
      <c r="K12" s="44">
        <v>0</v>
      </c>
      <c r="L12" s="44">
        <v>0</v>
      </c>
      <c r="M12" s="44">
        <v>0</v>
      </c>
      <c r="N12" s="45">
        <f t="shared" si="0"/>
        <v>78.5</v>
      </c>
    </row>
    <row r="13" spans="1:14" ht="16" x14ac:dyDescent="0.2">
      <c r="A13" s="46" t="s">
        <v>56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7.75</v>
      </c>
      <c r="J13" s="44">
        <v>0</v>
      </c>
      <c r="K13" s="44">
        <v>83.5</v>
      </c>
      <c r="L13" s="44">
        <v>0</v>
      </c>
      <c r="M13" s="44">
        <v>0</v>
      </c>
      <c r="N13" s="45">
        <f t="shared" si="0"/>
        <v>91.25</v>
      </c>
    </row>
    <row r="14" spans="1:14" ht="16" x14ac:dyDescent="0.2">
      <c r="A14" s="46" t="s">
        <v>51</v>
      </c>
      <c r="B14" s="44">
        <v>0</v>
      </c>
      <c r="C14" s="44">
        <v>11</v>
      </c>
      <c r="D14" s="44">
        <v>4.25</v>
      </c>
      <c r="E14" s="44">
        <v>0</v>
      </c>
      <c r="F14" s="44">
        <v>0</v>
      </c>
      <c r="G14" s="44">
        <v>2</v>
      </c>
      <c r="H14" s="44">
        <v>0</v>
      </c>
      <c r="I14" s="44">
        <v>2.5</v>
      </c>
      <c r="J14" s="44">
        <v>0</v>
      </c>
      <c r="K14" s="44">
        <v>10</v>
      </c>
      <c r="L14" s="44">
        <v>0</v>
      </c>
      <c r="M14" s="44">
        <v>0</v>
      </c>
      <c r="N14" s="45">
        <f t="shared" si="0"/>
        <v>29.75</v>
      </c>
    </row>
    <row r="15" spans="1:14" ht="16" x14ac:dyDescent="0.2">
      <c r="A15" s="46" t="s">
        <v>58</v>
      </c>
      <c r="B15" s="44">
        <v>8.17</v>
      </c>
      <c r="C15" s="44">
        <v>0</v>
      </c>
      <c r="D15" s="44">
        <v>45.92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5">
        <f t="shared" si="0"/>
        <v>54.09</v>
      </c>
    </row>
    <row r="16" spans="1:14" ht="16" x14ac:dyDescent="0.2">
      <c r="A16" s="46" t="s">
        <v>53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2</v>
      </c>
      <c r="J16" s="44">
        <v>0</v>
      </c>
      <c r="K16" s="44">
        <v>0</v>
      </c>
      <c r="L16" s="44">
        <v>0</v>
      </c>
      <c r="M16" s="44">
        <v>0</v>
      </c>
      <c r="N16" s="45">
        <f t="shared" si="0"/>
        <v>2</v>
      </c>
    </row>
    <row r="17" spans="1:14" ht="16" x14ac:dyDescent="0.2">
      <c r="A17" s="46" t="s">
        <v>59</v>
      </c>
      <c r="B17" s="44">
        <v>0</v>
      </c>
      <c r="C17" s="44">
        <v>0</v>
      </c>
      <c r="D17" s="44">
        <v>5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f t="shared" si="0"/>
        <v>5</v>
      </c>
    </row>
    <row r="18" spans="1:14" ht="17" thickBot="1" x14ac:dyDescent="0.25">
      <c r="A18" s="46" t="s">
        <v>57</v>
      </c>
      <c r="B18" s="44">
        <v>2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2</v>
      </c>
      <c r="J18" s="44">
        <v>0</v>
      </c>
      <c r="K18" s="44">
        <v>0</v>
      </c>
      <c r="L18" s="44">
        <v>0</v>
      </c>
      <c r="M18" s="44">
        <v>0</v>
      </c>
      <c r="N18" s="45">
        <f t="shared" si="0"/>
        <v>4</v>
      </c>
    </row>
    <row r="19" spans="1:14" ht="19" thickTop="1" thickBot="1" x14ac:dyDescent="0.25">
      <c r="A19" s="47" t="s">
        <v>27</v>
      </c>
      <c r="B19" s="48">
        <f t="shared" ref="B19:N19" si="1">SUM(B6:B18)</f>
        <v>2148.42</v>
      </c>
      <c r="C19" s="48">
        <f t="shared" si="1"/>
        <v>3529</v>
      </c>
      <c r="D19" s="48">
        <f t="shared" si="1"/>
        <v>3568.67</v>
      </c>
      <c r="E19" s="48">
        <f t="shared" si="1"/>
        <v>1021.25</v>
      </c>
      <c r="F19" s="48">
        <f t="shared" si="1"/>
        <v>134.5</v>
      </c>
      <c r="G19" s="48">
        <f t="shared" si="1"/>
        <v>1209.25</v>
      </c>
      <c r="H19" s="48">
        <f t="shared" si="1"/>
        <v>305.75</v>
      </c>
      <c r="I19" s="48">
        <f t="shared" si="1"/>
        <v>1024</v>
      </c>
      <c r="J19" s="48">
        <f t="shared" si="1"/>
        <v>19.25</v>
      </c>
      <c r="K19" s="48">
        <f t="shared" si="1"/>
        <v>114</v>
      </c>
      <c r="L19" s="48">
        <f t="shared" si="1"/>
        <v>34</v>
      </c>
      <c r="M19" s="48">
        <f t="shared" si="1"/>
        <v>1452.5</v>
      </c>
      <c r="N19" s="48">
        <f t="shared" si="1"/>
        <v>14544.09</v>
      </c>
    </row>
    <row r="20" spans="1:14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4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4" x14ac:dyDescent="0.2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4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1:14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4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4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14" x14ac:dyDescent="0.2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</sheetData>
  <mergeCells count="3">
    <mergeCell ref="A1:N1"/>
    <mergeCell ref="A2:N2"/>
    <mergeCell ref="A3:N3"/>
  </mergeCells>
  <hyperlinks>
    <hyperlink ref="A1:N1" location="Index!A1" display="Zurück zum Index" xr:uid="{5F6B6DB0-12BF-C843-8C28-8D0CA7CB3B50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C9DD-D541-9246-954D-9F8189CB1F37}">
  <sheetPr>
    <pageSetUpPr fitToPage="1"/>
  </sheetPr>
  <dimension ref="A1:WVT20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.33203125" style="25" customWidth="1" collapsed="1"/>
    <col min="2" max="2" width="50.1640625" style="25" customWidth="1" collapsed="1"/>
    <col min="3" max="5" width="16.6640625" style="25" customWidth="1"/>
    <col min="6" max="16140" width="11.5" style="25"/>
    <col min="16141" max="16384" width="11.5" style="25" collapsed="1"/>
  </cols>
  <sheetData>
    <row r="1" spans="1:5" ht="15" customHeight="1" x14ac:dyDescent="0.2">
      <c r="A1" s="184" t="s">
        <v>102</v>
      </c>
      <c r="B1" s="188"/>
      <c r="C1" s="188"/>
      <c r="D1" s="188"/>
      <c r="E1" s="188"/>
    </row>
    <row r="2" spans="1:5" s="24" customFormat="1" ht="16" customHeight="1" x14ac:dyDescent="0.25">
      <c r="A2" s="186" t="s">
        <v>131</v>
      </c>
      <c r="B2" s="182"/>
      <c r="C2" s="182"/>
      <c r="D2" s="182"/>
      <c r="E2" s="182"/>
    </row>
    <row r="3" spans="1:5" s="24" customFormat="1" ht="15" customHeight="1" x14ac:dyDescent="0.2">
      <c r="A3" s="185" t="s">
        <v>38</v>
      </c>
      <c r="B3" s="182"/>
      <c r="C3" s="182"/>
      <c r="D3" s="182"/>
      <c r="E3" s="182"/>
    </row>
    <row r="4" spans="1:5" s="24" customFormat="1" x14ac:dyDescent="0.2">
      <c r="A4" s="25"/>
      <c r="B4" s="25"/>
      <c r="C4" s="25"/>
      <c r="D4" s="25"/>
    </row>
    <row r="5" spans="1:5" s="24" customFormat="1" x14ac:dyDescent="0.2">
      <c r="A5" s="112"/>
      <c r="B5" s="112"/>
      <c r="C5" s="159">
        <v>45657</v>
      </c>
      <c r="D5" s="127">
        <v>45291</v>
      </c>
      <c r="E5" s="159">
        <v>44926</v>
      </c>
    </row>
    <row r="6" spans="1:5" s="24" customFormat="1" x14ac:dyDescent="0.2">
      <c r="A6" s="114"/>
      <c r="B6" s="115"/>
      <c r="C6" s="143" t="s">
        <v>6</v>
      </c>
      <c r="D6" s="115" t="s">
        <v>6</v>
      </c>
      <c r="E6" s="143" t="s">
        <v>6</v>
      </c>
    </row>
    <row r="7" spans="1:5" s="24" customFormat="1" ht="17" thickBot="1" x14ac:dyDescent="0.25">
      <c r="A7" s="189" t="s">
        <v>5</v>
      </c>
      <c r="B7" s="189"/>
      <c r="C7" s="160"/>
      <c r="D7" s="128"/>
      <c r="E7" s="18"/>
    </row>
    <row r="8" spans="1:5" s="24" customFormat="1" ht="17" x14ac:dyDescent="0.2">
      <c r="A8" s="129" t="s">
        <v>61</v>
      </c>
      <c r="B8" s="130" t="s">
        <v>62</v>
      </c>
      <c r="C8" s="161">
        <v>957621101.72000015</v>
      </c>
      <c r="D8" s="131">
        <v>966744891.69999981</v>
      </c>
      <c r="E8" s="165">
        <v>987934987.36000001</v>
      </c>
    </row>
    <row r="9" spans="1:5" s="24" customFormat="1" ht="17" x14ac:dyDescent="0.2">
      <c r="A9" s="24" t="s">
        <v>63</v>
      </c>
      <c r="B9" s="34" t="s">
        <v>64</v>
      </c>
      <c r="C9" s="162">
        <v>564166238.96999991</v>
      </c>
      <c r="D9" s="132">
        <v>619291801.92999995</v>
      </c>
      <c r="E9" s="166">
        <v>628063515.70000005</v>
      </c>
    </row>
    <row r="10" spans="1:5" s="24" customFormat="1" ht="18" thickBot="1" x14ac:dyDescent="0.25">
      <c r="A10" s="24" t="s">
        <v>65</v>
      </c>
      <c r="B10" s="34" t="s">
        <v>66</v>
      </c>
      <c r="C10" s="162">
        <v>4753576.62</v>
      </c>
      <c r="D10" s="132">
        <v>3858763.21</v>
      </c>
      <c r="E10" s="166">
        <v>4146544.6</v>
      </c>
    </row>
    <row r="11" spans="1:5" s="24" customFormat="1" ht="19" thickTop="1" thickBot="1" x14ac:dyDescent="0.25">
      <c r="A11" s="25"/>
      <c r="B11" s="35" t="s">
        <v>7</v>
      </c>
      <c r="C11" s="134">
        <f>SUM(C8:C10)</f>
        <v>1526540917.3099999</v>
      </c>
      <c r="D11" s="134">
        <v>1589895456.8399997</v>
      </c>
      <c r="E11" s="133">
        <v>1620145047.6599998</v>
      </c>
    </row>
    <row r="12" spans="1:5" s="24" customFormat="1" x14ac:dyDescent="0.2">
      <c r="A12" s="25"/>
      <c r="B12" s="25"/>
      <c r="C12" s="163"/>
      <c r="E12" s="167"/>
    </row>
    <row r="13" spans="1:5" s="24" customFormat="1" ht="17" thickBot="1" x14ac:dyDescent="0.25">
      <c r="A13" s="189" t="s">
        <v>8</v>
      </c>
      <c r="B13" s="189"/>
      <c r="C13" s="160"/>
      <c r="D13" s="128"/>
      <c r="E13" s="18"/>
    </row>
    <row r="14" spans="1:5" s="24" customFormat="1" ht="17" x14ac:dyDescent="0.2">
      <c r="A14" s="129" t="s">
        <v>61</v>
      </c>
      <c r="B14" s="130" t="s">
        <v>68</v>
      </c>
      <c r="C14" s="161">
        <v>102730344.57000005</v>
      </c>
      <c r="D14" s="131">
        <v>109713009.33000007</v>
      </c>
      <c r="E14" s="165">
        <v>124890865.63</v>
      </c>
    </row>
    <row r="15" spans="1:5" s="24" customFormat="1" ht="17" x14ac:dyDescent="0.2">
      <c r="A15" s="24" t="s">
        <v>63</v>
      </c>
      <c r="B15" s="34" t="s">
        <v>69</v>
      </c>
      <c r="C15" s="162">
        <v>649048376.74000001</v>
      </c>
      <c r="D15" s="132">
        <v>654223153.55000007</v>
      </c>
      <c r="E15" s="166">
        <v>666083535.10000002</v>
      </c>
    </row>
    <row r="16" spans="1:5" s="24" customFormat="1" ht="17" x14ac:dyDescent="0.2">
      <c r="A16" s="24" t="s">
        <v>65</v>
      </c>
      <c r="B16" s="34" t="s">
        <v>70</v>
      </c>
      <c r="C16" s="162">
        <v>153343518.14000002</v>
      </c>
      <c r="D16" s="132">
        <v>151087046.31999999</v>
      </c>
      <c r="E16" s="166">
        <v>156477662.84999999</v>
      </c>
    </row>
    <row r="17" spans="1:5" s="24" customFormat="1" ht="17" x14ac:dyDescent="0.2">
      <c r="A17" s="24" t="s">
        <v>67</v>
      </c>
      <c r="B17" s="34" t="s">
        <v>71</v>
      </c>
      <c r="C17" s="162">
        <v>621418677.86000001</v>
      </c>
      <c r="D17" s="132">
        <v>671769031.33999991</v>
      </c>
      <c r="E17" s="166">
        <v>668085984.64999998</v>
      </c>
    </row>
    <row r="18" spans="1:5" s="24" customFormat="1" ht="18" thickBot="1" x14ac:dyDescent="0.25">
      <c r="A18" s="24" t="s">
        <v>72</v>
      </c>
      <c r="B18" s="34" t="s">
        <v>66</v>
      </c>
      <c r="C18" s="164">
        <v>0</v>
      </c>
      <c r="D18" s="135">
        <v>3103216.3</v>
      </c>
      <c r="E18" s="168">
        <v>4606999.43</v>
      </c>
    </row>
    <row r="19" spans="1:5" s="24" customFormat="1" ht="19" thickTop="1" thickBot="1" x14ac:dyDescent="0.25">
      <c r="A19" s="25"/>
      <c r="B19" s="35" t="s">
        <v>9</v>
      </c>
      <c r="C19" s="134">
        <f>SUM(C14:C18)</f>
        <v>1526540917.3099999</v>
      </c>
      <c r="D19" s="134">
        <v>1589895456.8399999</v>
      </c>
      <c r="E19" s="133">
        <v>1620145047.6600001</v>
      </c>
    </row>
    <row r="20" spans="1:5" s="24" customFormat="1" x14ac:dyDescent="0.2">
      <c r="A20" s="25"/>
      <c r="B20" s="25"/>
      <c r="C20" s="25"/>
      <c r="D20" s="25"/>
    </row>
  </sheetData>
  <mergeCells count="5">
    <mergeCell ref="A1:E1"/>
    <mergeCell ref="A2:E2"/>
    <mergeCell ref="A3:E3"/>
    <mergeCell ref="A7:B7"/>
    <mergeCell ref="A13:B13"/>
  </mergeCells>
  <hyperlinks>
    <hyperlink ref="A1:E1" location="Index!A1" display="Zurück zum Index" xr:uid="{D816E93E-040A-2C48-AFE0-6F9594C92D46}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DDA9-0BC5-9349-8EF2-7995A743C83C}">
  <sheetPr>
    <pageSetUpPr fitToPage="1"/>
  </sheetPr>
  <dimension ref="A1:P21"/>
  <sheetViews>
    <sheetView showGridLines="0" tabSelected="1" zoomScaleNormal="100" workbookViewId="0">
      <selection activeCell="B61" sqref="B61"/>
    </sheetView>
  </sheetViews>
  <sheetFormatPr baseColWidth="10" defaultColWidth="11.5" defaultRowHeight="16" x14ac:dyDescent="0.2"/>
  <cols>
    <col min="1" max="1" width="4.33203125" style="25" customWidth="1" collapsed="1"/>
    <col min="2" max="2" width="50.1640625" style="25" customWidth="1" collapsed="1"/>
    <col min="3" max="5" width="16.6640625" style="25" customWidth="1"/>
    <col min="6" max="16" width="11.5" style="25"/>
    <col min="17" max="191" width="11.5" style="25" collapsed="1"/>
    <col min="192" max="192" width="57.1640625" style="25" customWidth="1" collapsed="1"/>
    <col min="193" max="204" width="14.33203125" style="25" customWidth="1" collapsed="1"/>
    <col min="205" max="447" width="11.5" style="25" collapsed="1"/>
    <col min="448" max="448" width="57.1640625" style="25" customWidth="1" collapsed="1"/>
    <col min="449" max="460" width="14.33203125" style="25" customWidth="1" collapsed="1"/>
    <col min="461" max="703" width="11.5" style="25" collapsed="1"/>
    <col min="704" max="704" width="57.1640625" style="25" customWidth="1" collapsed="1"/>
    <col min="705" max="716" width="14.33203125" style="25" customWidth="1" collapsed="1"/>
    <col min="717" max="959" width="11.5" style="25" collapsed="1"/>
    <col min="960" max="960" width="57.1640625" style="25" customWidth="1" collapsed="1"/>
    <col min="961" max="972" width="14.33203125" style="25" customWidth="1" collapsed="1"/>
    <col min="973" max="1215" width="11.5" style="25" collapsed="1"/>
    <col min="1216" max="1216" width="57.1640625" style="25" customWidth="1" collapsed="1"/>
    <col min="1217" max="1228" width="14.33203125" style="25" customWidth="1" collapsed="1"/>
    <col min="1229" max="1471" width="11.5" style="25" collapsed="1"/>
    <col min="1472" max="1472" width="57.1640625" style="25" customWidth="1" collapsed="1"/>
    <col min="1473" max="1484" width="14.33203125" style="25" customWidth="1" collapsed="1"/>
    <col min="1485" max="1727" width="11.5" style="25" collapsed="1"/>
    <col min="1728" max="1728" width="57.1640625" style="25" customWidth="1" collapsed="1"/>
    <col min="1729" max="1740" width="14.33203125" style="25" customWidth="1" collapsed="1"/>
    <col min="1741" max="1983" width="11.5" style="25" collapsed="1"/>
    <col min="1984" max="1984" width="57.1640625" style="25" customWidth="1" collapsed="1"/>
    <col min="1985" max="1996" width="14.33203125" style="25" customWidth="1" collapsed="1"/>
    <col min="1997" max="2239" width="11.5" style="25" collapsed="1"/>
    <col min="2240" max="2240" width="57.1640625" style="25" customWidth="1" collapsed="1"/>
    <col min="2241" max="2252" width="14.33203125" style="25" customWidth="1" collapsed="1"/>
    <col min="2253" max="2495" width="11.5" style="25" collapsed="1"/>
    <col min="2496" max="2496" width="57.1640625" style="25" customWidth="1" collapsed="1"/>
    <col min="2497" max="2508" width="14.33203125" style="25" customWidth="1" collapsed="1"/>
    <col min="2509" max="2751" width="11.5" style="25" collapsed="1"/>
    <col min="2752" max="2752" width="57.1640625" style="25" customWidth="1" collapsed="1"/>
    <col min="2753" max="2764" width="14.33203125" style="25" customWidth="1" collapsed="1"/>
    <col min="2765" max="3007" width="11.5" style="25" collapsed="1"/>
    <col min="3008" max="3008" width="57.1640625" style="25" customWidth="1" collapsed="1"/>
    <col min="3009" max="3020" width="14.33203125" style="25" customWidth="1" collapsed="1"/>
    <col min="3021" max="3263" width="11.5" style="25" collapsed="1"/>
    <col min="3264" max="3264" width="57.1640625" style="25" customWidth="1" collapsed="1"/>
    <col min="3265" max="3276" width="14.33203125" style="25" customWidth="1" collapsed="1"/>
    <col min="3277" max="3519" width="11.5" style="25" collapsed="1"/>
    <col min="3520" max="3520" width="57.1640625" style="25" customWidth="1" collapsed="1"/>
    <col min="3521" max="3532" width="14.33203125" style="25" customWidth="1" collapsed="1"/>
    <col min="3533" max="3775" width="11.5" style="25" collapsed="1"/>
    <col min="3776" max="3776" width="57.1640625" style="25" customWidth="1" collapsed="1"/>
    <col min="3777" max="3788" width="14.33203125" style="25" customWidth="1" collapsed="1"/>
    <col min="3789" max="4031" width="11.5" style="25" collapsed="1"/>
    <col min="4032" max="4032" width="57.1640625" style="25" customWidth="1" collapsed="1"/>
    <col min="4033" max="4044" width="14.33203125" style="25" customWidth="1" collapsed="1"/>
    <col min="4045" max="4287" width="11.5" style="25" collapsed="1"/>
    <col min="4288" max="4288" width="57.1640625" style="25" customWidth="1" collapsed="1"/>
    <col min="4289" max="4300" width="14.33203125" style="25" customWidth="1" collapsed="1"/>
    <col min="4301" max="4543" width="11.5" style="25" collapsed="1"/>
    <col min="4544" max="4544" width="57.1640625" style="25" customWidth="1" collapsed="1"/>
    <col min="4545" max="4556" width="14.33203125" style="25" customWidth="1" collapsed="1"/>
    <col min="4557" max="4799" width="11.5" style="25" collapsed="1"/>
    <col min="4800" max="4800" width="57.1640625" style="25" customWidth="1" collapsed="1"/>
    <col min="4801" max="4812" width="14.33203125" style="25" customWidth="1" collapsed="1"/>
    <col min="4813" max="5055" width="11.5" style="25" collapsed="1"/>
    <col min="5056" max="5056" width="57.1640625" style="25" customWidth="1" collapsed="1"/>
    <col min="5057" max="5068" width="14.33203125" style="25" customWidth="1" collapsed="1"/>
    <col min="5069" max="5311" width="11.5" style="25" collapsed="1"/>
    <col min="5312" max="5312" width="57.1640625" style="25" customWidth="1" collapsed="1"/>
    <col min="5313" max="5324" width="14.33203125" style="25" customWidth="1" collapsed="1"/>
    <col min="5325" max="5567" width="11.5" style="25" collapsed="1"/>
    <col min="5568" max="5568" width="57.1640625" style="25" customWidth="1" collapsed="1"/>
    <col min="5569" max="5580" width="14.33203125" style="25" customWidth="1" collapsed="1"/>
    <col min="5581" max="5823" width="11.5" style="25" collapsed="1"/>
    <col min="5824" max="5824" width="57.1640625" style="25" customWidth="1" collapsed="1"/>
    <col min="5825" max="5836" width="14.33203125" style="25" customWidth="1" collapsed="1"/>
    <col min="5837" max="6079" width="11.5" style="25" collapsed="1"/>
    <col min="6080" max="6080" width="57.1640625" style="25" customWidth="1" collapsed="1"/>
    <col min="6081" max="6092" width="14.33203125" style="25" customWidth="1" collapsed="1"/>
    <col min="6093" max="6335" width="11.5" style="25" collapsed="1"/>
    <col min="6336" max="6336" width="57.1640625" style="25" customWidth="1" collapsed="1"/>
    <col min="6337" max="6348" width="14.33203125" style="25" customWidth="1" collapsed="1"/>
    <col min="6349" max="6591" width="11.5" style="25" collapsed="1"/>
    <col min="6592" max="6592" width="57.1640625" style="25" customWidth="1" collapsed="1"/>
    <col min="6593" max="6604" width="14.33203125" style="25" customWidth="1" collapsed="1"/>
    <col min="6605" max="6847" width="11.5" style="25" collapsed="1"/>
    <col min="6848" max="6848" width="57.1640625" style="25" customWidth="1" collapsed="1"/>
    <col min="6849" max="6860" width="14.33203125" style="25" customWidth="1" collapsed="1"/>
    <col min="6861" max="7103" width="11.5" style="25" collapsed="1"/>
    <col min="7104" max="7104" width="57.1640625" style="25" customWidth="1" collapsed="1"/>
    <col min="7105" max="7116" width="14.33203125" style="25" customWidth="1" collapsed="1"/>
    <col min="7117" max="7359" width="11.5" style="25" collapsed="1"/>
    <col min="7360" max="7360" width="57.1640625" style="25" customWidth="1" collapsed="1"/>
    <col min="7361" max="7372" width="14.33203125" style="25" customWidth="1" collapsed="1"/>
    <col min="7373" max="7615" width="11.5" style="25" collapsed="1"/>
    <col min="7616" max="7616" width="57.1640625" style="25" customWidth="1" collapsed="1"/>
    <col min="7617" max="7628" width="14.33203125" style="25" customWidth="1" collapsed="1"/>
    <col min="7629" max="7871" width="11.5" style="25" collapsed="1"/>
    <col min="7872" max="7872" width="57.1640625" style="25" customWidth="1" collapsed="1"/>
    <col min="7873" max="7884" width="14.33203125" style="25" customWidth="1" collapsed="1"/>
    <col min="7885" max="8127" width="11.5" style="25" collapsed="1"/>
    <col min="8128" max="8128" width="57.1640625" style="25" customWidth="1" collapsed="1"/>
    <col min="8129" max="8140" width="14.33203125" style="25" customWidth="1" collapsed="1"/>
    <col min="8141" max="8383" width="11.5" style="25" collapsed="1"/>
    <col min="8384" max="8384" width="57.1640625" style="25" customWidth="1" collapsed="1"/>
    <col min="8385" max="8396" width="14.33203125" style="25" customWidth="1" collapsed="1"/>
    <col min="8397" max="8639" width="11.5" style="25" collapsed="1"/>
    <col min="8640" max="8640" width="57.1640625" style="25" customWidth="1" collapsed="1"/>
    <col min="8641" max="8652" width="14.33203125" style="25" customWidth="1" collapsed="1"/>
    <col min="8653" max="8895" width="11.5" style="25" collapsed="1"/>
    <col min="8896" max="8896" width="57.1640625" style="25" customWidth="1" collapsed="1"/>
    <col min="8897" max="8908" width="14.33203125" style="25" customWidth="1" collapsed="1"/>
    <col min="8909" max="9151" width="11.5" style="25" collapsed="1"/>
    <col min="9152" max="9152" width="57.1640625" style="25" customWidth="1" collapsed="1"/>
    <col min="9153" max="9164" width="14.33203125" style="25" customWidth="1" collapsed="1"/>
    <col min="9165" max="9407" width="11.5" style="25" collapsed="1"/>
    <col min="9408" max="9408" width="57.1640625" style="25" customWidth="1" collapsed="1"/>
    <col min="9409" max="9420" width="14.33203125" style="25" customWidth="1" collapsed="1"/>
    <col min="9421" max="9663" width="11.5" style="25" collapsed="1"/>
    <col min="9664" max="9664" width="57.1640625" style="25" customWidth="1" collapsed="1"/>
    <col min="9665" max="9676" width="14.33203125" style="25" customWidth="1" collapsed="1"/>
    <col min="9677" max="9919" width="11.5" style="25" collapsed="1"/>
    <col min="9920" max="9920" width="57.1640625" style="25" customWidth="1" collapsed="1"/>
    <col min="9921" max="9932" width="14.33203125" style="25" customWidth="1" collapsed="1"/>
    <col min="9933" max="10175" width="11.5" style="25" collapsed="1"/>
    <col min="10176" max="10176" width="57.1640625" style="25" customWidth="1" collapsed="1"/>
    <col min="10177" max="10188" width="14.33203125" style="25" customWidth="1" collapsed="1"/>
    <col min="10189" max="10431" width="11.5" style="25" collapsed="1"/>
    <col min="10432" max="10432" width="57.1640625" style="25" customWidth="1" collapsed="1"/>
    <col min="10433" max="10444" width="14.33203125" style="25" customWidth="1" collapsed="1"/>
    <col min="10445" max="10687" width="11.5" style="25" collapsed="1"/>
    <col min="10688" max="10688" width="57.1640625" style="25" customWidth="1" collapsed="1"/>
    <col min="10689" max="10700" width="14.33203125" style="25" customWidth="1" collapsed="1"/>
    <col min="10701" max="10943" width="11.5" style="25" collapsed="1"/>
    <col min="10944" max="10944" width="57.1640625" style="25" customWidth="1" collapsed="1"/>
    <col min="10945" max="10956" width="14.33203125" style="25" customWidth="1" collapsed="1"/>
    <col min="10957" max="11199" width="11.5" style="25" collapsed="1"/>
    <col min="11200" max="11200" width="57.1640625" style="25" customWidth="1" collapsed="1"/>
    <col min="11201" max="11212" width="14.33203125" style="25" customWidth="1" collapsed="1"/>
    <col min="11213" max="11455" width="11.5" style="25" collapsed="1"/>
    <col min="11456" max="11456" width="57.1640625" style="25" customWidth="1" collapsed="1"/>
    <col min="11457" max="11468" width="14.33203125" style="25" customWidth="1" collapsed="1"/>
    <col min="11469" max="11711" width="11.5" style="25" collapsed="1"/>
    <col min="11712" max="11712" width="57.1640625" style="25" customWidth="1" collapsed="1"/>
    <col min="11713" max="11724" width="14.33203125" style="25" customWidth="1" collapsed="1"/>
    <col min="11725" max="11967" width="11.5" style="25" collapsed="1"/>
    <col min="11968" max="11968" width="57.1640625" style="25" customWidth="1" collapsed="1"/>
    <col min="11969" max="11980" width="14.33203125" style="25" customWidth="1" collapsed="1"/>
    <col min="11981" max="12223" width="11.5" style="25" collapsed="1"/>
    <col min="12224" max="12224" width="57.1640625" style="25" customWidth="1" collapsed="1"/>
    <col min="12225" max="12236" width="14.33203125" style="25" customWidth="1" collapsed="1"/>
    <col min="12237" max="12479" width="11.5" style="25" collapsed="1"/>
    <col min="12480" max="12480" width="57.1640625" style="25" customWidth="1" collapsed="1"/>
    <col min="12481" max="12492" width="14.33203125" style="25" customWidth="1" collapsed="1"/>
    <col min="12493" max="12735" width="11.5" style="25" collapsed="1"/>
    <col min="12736" max="12736" width="57.1640625" style="25" customWidth="1" collapsed="1"/>
    <col min="12737" max="12748" width="14.33203125" style="25" customWidth="1" collapsed="1"/>
    <col min="12749" max="12991" width="11.5" style="25" collapsed="1"/>
    <col min="12992" max="12992" width="57.1640625" style="25" customWidth="1" collapsed="1"/>
    <col min="12993" max="13004" width="14.33203125" style="25" customWidth="1" collapsed="1"/>
    <col min="13005" max="13247" width="11.5" style="25" collapsed="1"/>
    <col min="13248" max="13248" width="57.1640625" style="25" customWidth="1" collapsed="1"/>
    <col min="13249" max="13260" width="14.33203125" style="25" customWidth="1" collapsed="1"/>
    <col min="13261" max="13503" width="11.5" style="25" collapsed="1"/>
    <col min="13504" max="13504" width="57.1640625" style="25" customWidth="1" collapsed="1"/>
    <col min="13505" max="13516" width="14.33203125" style="25" customWidth="1" collapsed="1"/>
    <col min="13517" max="13759" width="11.5" style="25" collapsed="1"/>
    <col min="13760" max="13760" width="57.1640625" style="25" customWidth="1" collapsed="1"/>
    <col min="13761" max="13772" width="14.33203125" style="25" customWidth="1" collapsed="1"/>
    <col min="13773" max="14015" width="11.5" style="25" collapsed="1"/>
    <col min="14016" max="14016" width="57.1640625" style="25" customWidth="1" collapsed="1"/>
    <col min="14017" max="14028" width="14.33203125" style="25" customWidth="1" collapsed="1"/>
    <col min="14029" max="14271" width="11.5" style="25" collapsed="1"/>
    <col min="14272" max="14272" width="57.1640625" style="25" customWidth="1" collapsed="1"/>
    <col min="14273" max="14284" width="14.33203125" style="25" customWidth="1" collapsed="1"/>
    <col min="14285" max="14527" width="11.5" style="25" collapsed="1"/>
    <col min="14528" max="14528" width="57.1640625" style="25" customWidth="1" collapsed="1"/>
    <col min="14529" max="14540" width="14.33203125" style="25" customWidth="1" collapsed="1"/>
    <col min="14541" max="14783" width="11.5" style="25" collapsed="1"/>
    <col min="14784" max="14784" width="57.1640625" style="25" customWidth="1" collapsed="1"/>
    <col min="14785" max="14796" width="14.33203125" style="25" customWidth="1" collapsed="1"/>
    <col min="14797" max="15039" width="11.5" style="25" collapsed="1"/>
    <col min="15040" max="15040" width="57.1640625" style="25" customWidth="1" collapsed="1"/>
    <col min="15041" max="15052" width="14.33203125" style="25" customWidth="1" collapsed="1"/>
    <col min="15053" max="15295" width="11.5" style="25" collapsed="1"/>
    <col min="15296" max="15296" width="57.1640625" style="25" customWidth="1" collapsed="1"/>
    <col min="15297" max="15308" width="14.33203125" style="25" customWidth="1" collapsed="1"/>
    <col min="15309" max="15551" width="11.5" style="25" collapsed="1"/>
    <col min="15552" max="15552" width="57.1640625" style="25" customWidth="1" collapsed="1"/>
    <col min="15553" max="15564" width="14.33203125" style="25" customWidth="1" collapsed="1"/>
    <col min="15565" max="15807" width="11.5" style="25" collapsed="1"/>
    <col min="15808" max="15808" width="57.1640625" style="25" customWidth="1" collapsed="1"/>
    <col min="15809" max="15820" width="14.33203125" style="25" customWidth="1" collapsed="1"/>
    <col min="15821" max="16063" width="11.5" style="25" collapsed="1"/>
    <col min="16064" max="16064" width="57.1640625" style="25" customWidth="1" collapsed="1"/>
    <col min="16065" max="16076" width="14.33203125" style="25" customWidth="1" collapsed="1"/>
    <col min="16077" max="16384" width="11.5" style="25" collapsed="1"/>
  </cols>
  <sheetData>
    <row r="1" spans="1:5" ht="15" customHeight="1" x14ac:dyDescent="0.2">
      <c r="A1" s="184" t="s">
        <v>102</v>
      </c>
      <c r="B1" s="188"/>
      <c r="C1" s="188"/>
      <c r="D1" s="188"/>
      <c r="E1" s="188"/>
    </row>
    <row r="2" spans="1:5" ht="16" customHeight="1" x14ac:dyDescent="0.25">
      <c r="A2" s="186" t="s">
        <v>131</v>
      </c>
      <c r="B2" s="182"/>
      <c r="C2" s="182"/>
      <c r="D2" s="182"/>
      <c r="E2" s="182"/>
    </row>
    <row r="3" spans="1:5" ht="15" customHeight="1" x14ac:dyDescent="0.2">
      <c r="A3" s="185" t="s">
        <v>39</v>
      </c>
      <c r="B3" s="182"/>
      <c r="C3" s="182"/>
      <c r="D3" s="182"/>
      <c r="E3" s="182"/>
    </row>
    <row r="4" spans="1:5" x14ac:dyDescent="0.2">
      <c r="B4" s="24"/>
      <c r="C4" s="24"/>
      <c r="D4" s="24"/>
      <c r="E4" s="24"/>
    </row>
    <row r="5" spans="1:5" x14ac:dyDescent="0.2">
      <c r="A5" s="136"/>
      <c r="B5" s="136"/>
      <c r="C5" s="172">
        <v>45657</v>
      </c>
      <c r="D5" s="137">
        <v>45291</v>
      </c>
      <c r="E5" s="169">
        <v>44926</v>
      </c>
    </row>
    <row r="6" spans="1:5" x14ac:dyDescent="0.2">
      <c r="A6" s="138"/>
      <c r="B6" s="139"/>
      <c r="C6" s="173" t="s">
        <v>6</v>
      </c>
      <c r="D6" s="139" t="s">
        <v>6</v>
      </c>
      <c r="E6" s="170" t="s">
        <v>6</v>
      </c>
    </row>
    <row r="7" spans="1:5" ht="17" thickBot="1" x14ac:dyDescent="0.25">
      <c r="A7" s="189" t="s">
        <v>5</v>
      </c>
      <c r="B7" s="189"/>
      <c r="C7" s="174"/>
      <c r="D7" s="128"/>
      <c r="E7" s="160"/>
    </row>
    <row r="8" spans="1:5" ht="17" x14ac:dyDescent="0.2">
      <c r="A8" s="129" t="s">
        <v>61</v>
      </c>
      <c r="B8" s="130" t="s">
        <v>62</v>
      </c>
      <c r="C8" s="175">
        <v>1030.4000000000001</v>
      </c>
      <c r="D8" s="131">
        <v>1018644807.03</v>
      </c>
      <c r="E8" s="161">
        <v>1033602961.5700001</v>
      </c>
    </row>
    <row r="9" spans="1:5" ht="17" x14ac:dyDescent="0.2">
      <c r="A9" s="24" t="s">
        <v>63</v>
      </c>
      <c r="B9" s="34" t="s">
        <v>64</v>
      </c>
      <c r="C9" s="175">
        <v>665.9</v>
      </c>
      <c r="D9" s="132">
        <v>732159938.94000006</v>
      </c>
      <c r="E9" s="162">
        <v>739904228.75999999</v>
      </c>
    </row>
    <row r="10" spans="1:5" ht="18" thickBot="1" x14ac:dyDescent="0.25">
      <c r="A10" s="24" t="s">
        <v>65</v>
      </c>
      <c r="B10" s="34" t="s">
        <v>66</v>
      </c>
      <c r="C10" s="175">
        <v>5</v>
      </c>
      <c r="D10" s="132">
        <v>4197966.54</v>
      </c>
      <c r="E10" s="162">
        <v>4420881.37</v>
      </c>
    </row>
    <row r="11" spans="1:5" ht="19" thickTop="1" thickBot="1" x14ac:dyDescent="0.25">
      <c r="B11" s="57" t="s">
        <v>7</v>
      </c>
      <c r="C11" s="176">
        <v>1701.3</v>
      </c>
      <c r="D11" s="140">
        <v>1755002712.51</v>
      </c>
      <c r="E11" s="171">
        <v>1777928071.6999998</v>
      </c>
    </row>
    <row r="12" spans="1:5" x14ac:dyDescent="0.2">
      <c r="C12" s="177"/>
      <c r="D12" s="24"/>
      <c r="E12" s="163"/>
    </row>
    <row r="13" spans="1:5" ht="17" thickBot="1" x14ac:dyDescent="0.25">
      <c r="A13" s="189" t="s">
        <v>8</v>
      </c>
      <c r="B13" s="189"/>
      <c r="C13" s="174"/>
      <c r="D13" s="128"/>
      <c r="E13" s="160"/>
    </row>
    <row r="14" spans="1:5" ht="17" x14ac:dyDescent="0.2">
      <c r="A14" s="129" t="s">
        <v>61</v>
      </c>
      <c r="B14" s="130" t="s">
        <v>68</v>
      </c>
      <c r="C14" s="175">
        <v>131.4</v>
      </c>
      <c r="D14" s="131">
        <v>131144094.23</v>
      </c>
      <c r="E14" s="161">
        <v>147614231.13</v>
      </c>
    </row>
    <row r="15" spans="1:5" ht="17" x14ac:dyDescent="0.2">
      <c r="A15" s="24" t="s">
        <v>63</v>
      </c>
      <c r="B15" s="34" t="s">
        <v>69</v>
      </c>
      <c r="C15" s="175">
        <v>680.1</v>
      </c>
      <c r="D15" s="132">
        <v>682826149.15999997</v>
      </c>
      <c r="E15" s="162">
        <v>692709048.85000002</v>
      </c>
    </row>
    <row r="16" spans="1:5" ht="17" x14ac:dyDescent="0.2">
      <c r="A16" s="24" t="s">
        <v>65</v>
      </c>
      <c r="B16" s="34" t="s">
        <v>70</v>
      </c>
      <c r="C16" s="175">
        <v>208.2</v>
      </c>
      <c r="D16" s="132">
        <v>211364657.63999999</v>
      </c>
      <c r="E16" s="162">
        <v>211681521.83000001</v>
      </c>
    </row>
    <row r="17" spans="1:5" ht="17" x14ac:dyDescent="0.2">
      <c r="A17" s="24" t="s">
        <v>67</v>
      </c>
      <c r="B17" s="34" t="s">
        <v>71</v>
      </c>
      <c r="C17" s="175">
        <v>681</v>
      </c>
      <c r="D17" s="132">
        <v>725787698.13</v>
      </c>
      <c r="E17" s="162">
        <v>721167646.46000004</v>
      </c>
    </row>
    <row r="18" spans="1:5" ht="18" thickBot="1" x14ac:dyDescent="0.25">
      <c r="A18" s="24" t="s">
        <v>72</v>
      </c>
      <c r="B18" s="34" t="s">
        <v>66</v>
      </c>
      <c r="C18" s="178">
        <v>0.7</v>
      </c>
      <c r="D18" s="135">
        <v>3880113.35</v>
      </c>
      <c r="E18" s="164">
        <v>4755623.43</v>
      </c>
    </row>
    <row r="19" spans="1:5" ht="19" thickTop="1" thickBot="1" x14ac:dyDescent="0.25">
      <c r="B19" s="57" t="s">
        <v>9</v>
      </c>
      <c r="C19" s="176">
        <v>1701.3</v>
      </c>
      <c r="D19" s="140">
        <v>1755002712.5099998</v>
      </c>
      <c r="E19" s="171">
        <v>1777928071.7</v>
      </c>
    </row>
    <row r="20" spans="1:5" x14ac:dyDescent="0.2">
      <c r="B20" s="24"/>
      <c r="C20" s="24"/>
      <c r="D20" s="24"/>
      <c r="E20" s="24"/>
    </row>
    <row r="21" spans="1:5" x14ac:dyDescent="0.2">
      <c r="B21" s="24"/>
      <c r="C21" s="24"/>
      <c r="D21" s="24"/>
      <c r="E21" s="24"/>
    </row>
  </sheetData>
  <mergeCells count="5">
    <mergeCell ref="A1:E1"/>
    <mergeCell ref="A2:E2"/>
    <mergeCell ref="A3:E3"/>
    <mergeCell ref="A7:B7"/>
    <mergeCell ref="A13:B13"/>
  </mergeCells>
  <hyperlinks>
    <hyperlink ref="A1:E1" location="Index!A1" display="Zurück zum Index" xr:uid="{29B0D744-C1B3-624B-90F2-6F3AB9934B10}"/>
  </hyperlink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F388-A621-584B-BA9B-2CE2D5CBD345}">
  <dimension ref="A1:M10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72" x14ac:dyDescent="0.2">
      <c r="A5" s="28" t="s">
        <v>40</v>
      </c>
      <c r="B5" s="29" t="s">
        <v>2</v>
      </c>
      <c r="C5" s="29" t="s">
        <v>41</v>
      </c>
      <c r="D5" s="29" t="s">
        <v>1</v>
      </c>
      <c r="E5" s="29" t="s">
        <v>42</v>
      </c>
      <c r="F5" s="29" t="s">
        <v>43</v>
      </c>
      <c r="G5" s="29" t="s">
        <v>106</v>
      </c>
      <c r="H5" s="29" t="s">
        <v>45</v>
      </c>
      <c r="I5" s="29" t="s">
        <v>46</v>
      </c>
      <c r="J5" s="29" t="s">
        <v>47</v>
      </c>
      <c r="K5" s="29" t="s">
        <v>48</v>
      </c>
      <c r="L5" s="29" t="s">
        <v>3</v>
      </c>
      <c r="M5" s="29" t="s">
        <v>49</v>
      </c>
    </row>
    <row r="6" spans="1:13" ht="17" x14ac:dyDescent="0.2">
      <c r="A6" s="50" t="s">
        <v>4</v>
      </c>
      <c r="B6" s="51">
        <v>18</v>
      </c>
      <c r="C6" s="51"/>
      <c r="D6" s="51">
        <v>1</v>
      </c>
      <c r="E6" s="51"/>
      <c r="F6" s="51"/>
      <c r="G6" s="51"/>
      <c r="H6" s="51"/>
      <c r="I6" s="51">
        <v>1</v>
      </c>
      <c r="J6" s="51"/>
      <c r="K6" s="52"/>
      <c r="L6" s="52"/>
      <c r="M6" s="53">
        <f>SUM(B6:L6)</f>
        <v>20</v>
      </c>
    </row>
    <row r="7" spans="1:13" ht="17" x14ac:dyDescent="0.2">
      <c r="A7" s="54" t="s">
        <v>54</v>
      </c>
      <c r="B7" s="55"/>
      <c r="C7" s="55"/>
      <c r="D7" s="55">
        <v>2.75</v>
      </c>
      <c r="E7" s="55">
        <v>8.75</v>
      </c>
      <c r="F7" s="55">
        <v>55.5</v>
      </c>
      <c r="G7" s="55">
        <v>83</v>
      </c>
      <c r="H7" s="55">
        <v>1</v>
      </c>
      <c r="I7" s="55">
        <v>9.25</v>
      </c>
      <c r="J7" s="55"/>
      <c r="K7" s="55"/>
      <c r="L7" s="55"/>
      <c r="M7" s="56">
        <f>SUM(B7:L7)</f>
        <v>160.25</v>
      </c>
    </row>
    <row r="8" spans="1:13" ht="17" x14ac:dyDescent="0.2">
      <c r="A8" s="54" t="s">
        <v>52</v>
      </c>
      <c r="B8" s="55"/>
      <c r="C8" s="55"/>
      <c r="D8" s="55"/>
      <c r="E8" s="55"/>
      <c r="F8" s="55"/>
      <c r="G8" s="55"/>
      <c r="H8" s="55">
        <v>80.5</v>
      </c>
      <c r="I8" s="55"/>
      <c r="J8" s="55"/>
      <c r="K8" s="55"/>
      <c r="L8" s="55"/>
      <c r="M8" s="56">
        <f>SUM(B8:L8)</f>
        <v>80.5</v>
      </c>
    </row>
    <row r="9" spans="1:13" ht="18" thickBot="1" x14ac:dyDescent="0.25">
      <c r="A9" s="54" t="s">
        <v>56</v>
      </c>
      <c r="B9" s="55"/>
      <c r="C9" s="55"/>
      <c r="D9" s="55"/>
      <c r="E9" s="55"/>
      <c r="F9" s="55">
        <v>1</v>
      </c>
      <c r="G9" s="55"/>
      <c r="H9" s="55"/>
      <c r="I9" s="55"/>
      <c r="J9" s="55"/>
      <c r="K9" s="55">
        <v>14.75</v>
      </c>
      <c r="L9" s="55"/>
      <c r="M9" s="56">
        <f>SUM(B9:L9)</f>
        <v>15.75</v>
      </c>
    </row>
    <row r="10" spans="1:13" ht="19" thickTop="1" thickBot="1" x14ac:dyDescent="0.25">
      <c r="A10" s="57" t="s">
        <v>27</v>
      </c>
      <c r="B10" s="58">
        <f t="shared" ref="B10:M10" si="0">SUM(B6:B9)</f>
        <v>18</v>
      </c>
      <c r="C10" s="58">
        <f t="shared" si="0"/>
        <v>0</v>
      </c>
      <c r="D10" s="58">
        <f t="shared" si="0"/>
        <v>3.75</v>
      </c>
      <c r="E10" s="58">
        <f t="shared" si="0"/>
        <v>8.75</v>
      </c>
      <c r="F10" s="58">
        <f t="shared" si="0"/>
        <v>56.5</v>
      </c>
      <c r="G10" s="58">
        <f t="shared" si="0"/>
        <v>83</v>
      </c>
      <c r="H10" s="58">
        <f t="shared" si="0"/>
        <v>81.5</v>
      </c>
      <c r="I10" s="58">
        <f t="shared" si="0"/>
        <v>10.25</v>
      </c>
      <c r="J10" s="58">
        <f t="shared" si="0"/>
        <v>0</v>
      </c>
      <c r="K10" s="58">
        <f t="shared" si="0"/>
        <v>14.75</v>
      </c>
      <c r="L10" s="58">
        <f t="shared" si="0"/>
        <v>0</v>
      </c>
      <c r="M10" s="58">
        <f t="shared" si="0"/>
        <v>276.5</v>
      </c>
    </row>
  </sheetData>
  <mergeCells count="3">
    <mergeCell ref="A1:M1"/>
    <mergeCell ref="A2:M2"/>
    <mergeCell ref="A3:M3"/>
  </mergeCells>
  <hyperlinks>
    <hyperlink ref="A1:M1" location="Index!A1" display="Zurück zum Index" xr:uid="{F6F92AEE-0E74-2143-986D-EA80A41C46E8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52BC-D3E2-9444-9B4D-3819D1F99760}">
  <dimension ref="A1:M19"/>
  <sheetViews>
    <sheetView showGridLines="0" workbookViewId="0">
      <selection sqref="A1:XFD1"/>
    </sheetView>
  </sheetViews>
  <sheetFormatPr baseColWidth="10" defaultRowHeight="15" x14ac:dyDescent="0.2"/>
  <cols>
    <col min="1" max="1" width="56.5" style="41" bestFit="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3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130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54" x14ac:dyDescent="0.2">
      <c r="A5" s="28" t="s">
        <v>40</v>
      </c>
      <c r="B5" s="29" t="s">
        <v>41</v>
      </c>
      <c r="C5" s="29" t="s">
        <v>113</v>
      </c>
      <c r="D5" s="29" t="s">
        <v>42</v>
      </c>
      <c r="E5" s="29" t="s">
        <v>122</v>
      </c>
      <c r="F5" s="29" t="s">
        <v>106</v>
      </c>
      <c r="G5" s="29" t="s">
        <v>45</v>
      </c>
      <c r="H5" s="29" t="s">
        <v>123</v>
      </c>
      <c r="I5" s="29" t="s">
        <v>47</v>
      </c>
      <c r="J5" s="29" t="s">
        <v>124</v>
      </c>
      <c r="K5" s="29" t="s">
        <v>3</v>
      </c>
      <c r="L5" s="29" t="s">
        <v>115</v>
      </c>
      <c r="M5" s="42" t="s">
        <v>49</v>
      </c>
    </row>
    <row r="6" spans="1:13" ht="17" x14ac:dyDescent="0.2">
      <c r="A6" s="59" t="s">
        <v>50</v>
      </c>
      <c r="B6" s="41">
        <v>356.25</v>
      </c>
      <c r="D6" s="41">
        <v>108.75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302.75</v>
      </c>
      <c r="L6" s="41">
        <v>24.5</v>
      </c>
      <c r="M6" s="53">
        <f t="shared" ref="M6:M18" si="0">SUM(B6:L6)</f>
        <v>792.25</v>
      </c>
    </row>
    <row r="7" spans="1:13" ht="17" x14ac:dyDescent="0.2">
      <c r="A7" s="54" t="s">
        <v>54</v>
      </c>
      <c r="B7" s="60"/>
      <c r="C7" s="60"/>
      <c r="D7" s="60"/>
      <c r="E7" s="60"/>
      <c r="F7" s="60"/>
      <c r="G7" s="60"/>
      <c r="H7" s="60"/>
      <c r="I7" s="60"/>
      <c r="J7" s="60"/>
      <c r="K7" s="60">
        <v>10.25</v>
      </c>
      <c r="L7" s="51"/>
      <c r="M7" s="53">
        <f t="shared" si="0"/>
        <v>10.25</v>
      </c>
    </row>
    <row r="8" spans="1:13" ht="17" x14ac:dyDescent="0.2">
      <c r="A8" s="54" t="s">
        <v>52</v>
      </c>
      <c r="B8" s="60"/>
      <c r="C8" s="60"/>
      <c r="D8" s="60"/>
      <c r="E8" s="60"/>
      <c r="F8" s="60"/>
      <c r="G8" s="60"/>
      <c r="H8" s="60"/>
      <c r="I8" s="60"/>
      <c r="J8" s="60"/>
      <c r="K8" s="60">
        <v>6.5</v>
      </c>
      <c r="L8" s="51"/>
      <c r="M8" s="53">
        <f t="shared" si="0"/>
        <v>6.5</v>
      </c>
    </row>
    <row r="9" spans="1:13" ht="17" x14ac:dyDescent="0.2">
      <c r="A9" s="54" t="s">
        <v>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3">
        <f t="shared" si="0"/>
        <v>0</v>
      </c>
    </row>
    <row r="10" spans="1:13" ht="17" x14ac:dyDescent="0.2">
      <c r="A10" s="54" t="s">
        <v>101</v>
      </c>
      <c r="B10" s="61"/>
      <c r="C10" s="61"/>
      <c r="D10" s="61"/>
      <c r="E10" s="61"/>
      <c r="F10" s="61"/>
      <c r="G10" s="61"/>
      <c r="H10" s="61"/>
      <c r="I10" s="61"/>
      <c r="J10" s="61"/>
      <c r="K10" s="60">
        <v>4.25</v>
      </c>
      <c r="L10" s="61"/>
      <c r="M10" s="53">
        <f t="shared" si="0"/>
        <v>4.25</v>
      </c>
    </row>
    <row r="11" spans="1:13" ht="17" x14ac:dyDescent="0.2">
      <c r="A11" s="54" t="s">
        <v>55</v>
      </c>
      <c r="B11" s="60">
        <v>40.5</v>
      </c>
      <c r="C11" s="60"/>
      <c r="D11" s="60">
        <v>6.75</v>
      </c>
      <c r="E11" s="60"/>
      <c r="F11" s="60"/>
      <c r="G11" s="60"/>
      <c r="H11" s="60"/>
      <c r="I11" s="60"/>
      <c r="J11" s="60"/>
      <c r="K11" s="60"/>
      <c r="L11" s="51"/>
      <c r="M11" s="53">
        <f t="shared" si="0"/>
        <v>47.25</v>
      </c>
    </row>
    <row r="12" spans="1:13" ht="17" x14ac:dyDescent="0.2">
      <c r="A12" s="54" t="s">
        <v>100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3">
        <f t="shared" si="0"/>
        <v>0</v>
      </c>
    </row>
    <row r="13" spans="1:13" ht="17" x14ac:dyDescent="0.2">
      <c r="A13" s="54" t="s">
        <v>56</v>
      </c>
      <c r="B13" s="51"/>
      <c r="C13" s="51"/>
      <c r="D13" s="51"/>
      <c r="E13" s="51"/>
      <c r="F13" s="51"/>
      <c r="G13" s="51"/>
      <c r="H13" s="51"/>
      <c r="I13" s="51"/>
      <c r="J13" s="51"/>
      <c r="K13" s="51">
        <v>3</v>
      </c>
      <c r="L13" s="51"/>
      <c r="M13" s="53">
        <f t="shared" si="0"/>
        <v>3</v>
      </c>
    </row>
    <row r="14" spans="1:13" ht="17" x14ac:dyDescent="0.2">
      <c r="A14" s="54" t="s">
        <v>51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53">
        <f t="shared" si="0"/>
        <v>0</v>
      </c>
    </row>
    <row r="15" spans="1:13" ht="17" x14ac:dyDescent="0.2">
      <c r="A15" s="54" t="s">
        <v>58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3">
        <f t="shared" si="0"/>
        <v>0</v>
      </c>
    </row>
    <row r="16" spans="1:13" ht="17" x14ac:dyDescent="0.2">
      <c r="A16" s="54" t="s">
        <v>53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3">
        <f t="shared" si="0"/>
        <v>0</v>
      </c>
    </row>
    <row r="17" spans="1:13" ht="17" x14ac:dyDescent="0.2">
      <c r="A17" s="54" t="s">
        <v>59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3">
        <f t="shared" si="0"/>
        <v>0</v>
      </c>
    </row>
    <row r="18" spans="1:13" ht="18" thickBot="1" x14ac:dyDescent="0.25">
      <c r="A18" s="54" t="s">
        <v>57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3">
        <f t="shared" si="0"/>
        <v>0</v>
      </c>
    </row>
    <row r="19" spans="1:13" ht="19" thickTop="1" thickBot="1" x14ac:dyDescent="0.25">
      <c r="A19" s="57" t="s">
        <v>27</v>
      </c>
      <c r="B19" s="62">
        <f t="shared" ref="B19:M19" si="1">SUM(B6:B18)</f>
        <v>396.75</v>
      </c>
      <c r="C19" s="62">
        <f t="shared" si="1"/>
        <v>0</v>
      </c>
      <c r="D19" s="62">
        <f t="shared" si="1"/>
        <v>115.5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62">
        <f t="shared" si="1"/>
        <v>326.75</v>
      </c>
      <c r="L19" s="62">
        <f t="shared" si="1"/>
        <v>24.5</v>
      </c>
      <c r="M19" s="62">
        <f t="shared" si="1"/>
        <v>863.5</v>
      </c>
    </row>
  </sheetData>
  <mergeCells count="2">
    <mergeCell ref="A2:M2"/>
    <mergeCell ref="A3:M3"/>
  </mergeCells>
  <hyperlinks>
    <hyperlink ref="A1:M1" location="Index!A1" display="Zurück zum Index" xr:uid="{3E20BC7C-A997-604A-A390-39955768E9A2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4D8A-E6AA-534E-8243-89F398F6DE09}">
  <dimension ref="A1:N32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4" width="12.1640625" style="41" customWidth="1"/>
    <col min="15" max="16384" width="10.83203125" style="41"/>
  </cols>
  <sheetData>
    <row r="1" spans="1:14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5" customHeight="1" x14ac:dyDescent="0.2">
      <c r="A3" s="183" t="s">
        <v>121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ht="72" customHeight="1" x14ac:dyDescent="0.2">
      <c r="A5" s="28" t="s">
        <v>40</v>
      </c>
      <c r="B5" s="42" t="s">
        <v>2</v>
      </c>
      <c r="C5" s="42" t="s">
        <v>41</v>
      </c>
      <c r="D5" s="42" t="s">
        <v>1</v>
      </c>
      <c r="E5" s="42" t="s">
        <v>42</v>
      </c>
      <c r="F5" s="42" t="s">
        <v>43</v>
      </c>
      <c r="G5" s="42" t="s">
        <v>106</v>
      </c>
      <c r="H5" s="42" t="s">
        <v>45</v>
      </c>
      <c r="I5" s="42" t="s">
        <v>46</v>
      </c>
      <c r="J5" s="42" t="s">
        <v>47</v>
      </c>
      <c r="K5" s="42" t="s">
        <v>48</v>
      </c>
      <c r="L5" s="42" t="s">
        <v>3</v>
      </c>
      <c r="M5" s="42" t="s">
        <v>126</v>
      </c>
      <c r="N5" s="42" t="s">
        <v>49</v>
      </c>
    </row>
    <row r="6" spans="1:14" ht="17" x14ac:dyDescent="0.2">
      <c r="A6" s="65" t="s">
        <v>50</v>
      </c>
      <c r="B6" s="55">
        <v>1861.75</v>
      </c>
      <c r="C6" s="55">
        <v>2790</v>
      </c>
      <c r="D6" s="55">
        <v>3088.25</v>
      </c>
      <c r="E6" s="55">
        <v>793.25</v>
      </c>
      <c r="F6" s="55">
        <v>71</v>
      </c>
      <c r="G6" s="55">
        <v>121.25</v>
      </c>
      <c r="H6" s="55">
        <v>135.75</v>
      </c>
      <c r="I6" s="55">
        <v>795</v>
      </c>
      <c r="J6" s="55">
        <v>11.25</v>
      </c>
      <c r="K6" s="55">
        <v>15.25</v>
      </c>
      <c r="L6" s="55"/>
      <c r="M6" s="55">
        <v>1418</v>
      </c>
      <c r="N6" s="64">
        <f>SUM(B6:M6)</f>
        <v>11100.75</v>
      </c>
    </row>
    <row r="7" spans="1:14" ht="17" x14ac:dyDescent="0.2">
      <c r="A7" s="50" t="s">
        <v>54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957.5</v>
      </c>
      <c r="H7" s="55">
        <v>0</v>
      </c>
      <c r="I7" s="55">
        <v>29</v>
      </c>
      <c r="J7" s="55">
        <v>0</v>
      </c>
      <c r="K7" s="55">
        <v>0</v>
      </c>
      <c r="L7" s="55"/>
      <c r="M7" s="55">
        <v>2</v>
      </c>
      <c r="N7" s="64">
        <f t="shared" ref="N7:N18" si="0">SUM(B7:L7)</f>
        <v>986.5</v>
      </c>
    </row>
    <row r="8" spans="1:14" ht="17" x14ac:dyDescent="0.2">
      <c r="A8" s="50" t="s">
        <v>52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136.25</v>
      </c>
      <c r="I8" s="55">
        <v>8</v>
      </c>
      <c r="J8" s="55">
        <v>1</v>
      </c>
      <c r="K8" s="55">
        <v>0</v>
      </c>
      <c r="L8" s="55"/>
      <c r="M8" s="55">
        <v>5.25</v>
      </c>
      <c r="N8" s="64">
        <f t="shared" si="0"/>
        <v>145.25</v>
      </c>
    </row>
    <row r="9" spans="1:14" ht="17" x14ac:dyDescent="0.2">
      <c r="A9" s="50" t="s">
        <v>4</v>
      </c>
      <c r="B9" s="55">
        <v>127</v>
      </c>
      <c r="C9" s="55">
        <v>354</v>
      </c>
      <c r="D9" s="55">
        <v>125</v>
      </c>
      <c r="E9" s="55">
        <v>78</v>
      </c>
      <c r="F9" s="55">
        <v>40</v>
      </c>
      <c r="G9" s="55">
        <v>43</v>
      </c>
      <c r="H9" s="55">
        <v>13</v>
      </c>
      <c r="I9" s="55">
        <v>53</v>
      </c>
      <c r="J9" s="55">
        <v>2</v>
      </c>
      <c r="K9" s="55"/>
      <c r="L9" s="55"/>
      <c r="M9" s="55">
        <v>0</v>
      </c>
      <c r="N9" s="64">
        <f t="shared" si="0"/>
        <v>835</v>
      </c>
    </row>
    <row r="10" spans="1:14" ht="17" x14ac:dyDescent="0.2">
      <c r="A10" s="50" t="s">
        <v>101</v>
      </c>
      <c r="B10" s="55">
        <v>98</v>
      </c>
      <c r="C10" s="55">
        <v>260.25</v>
      </c>
      <c r="D10" s="55">
        <v>93.5</v>
      </c>
      <c r="E10" s="55">
        <v>111</v>
      </c>
      <c r="F10" s="55">
        <v>0</v>
      </c>
      <c r="G10" s="55">
        <v>5.75</v>
      </c>
      <c r="H10" s="55">
        <v>7.25</v>
      </c>
      <c r="I10" s="55">
        <v>37</v>
      </c>
      <c r="J10" s="55">
        <v>4</v>
      </c>
      <c r="K10" s="55">
        <v>5</v>
      </c>
      <c r="L10" s="55">
        <v>1.25</v>
      </c>
      <c r="M10" s="55">
        <v>1</v>
      </c>
      <c r="N10" s="64">
        <f t="shared" si="0"/>
        <v>623</v>
      </c>
    </row>
    <row r="11" spans="1:14" ht="17" x14ac:dyDescent="0.2">
      <c r="A11" s="50" t="s">
        <v>55</v>
      </c>
      <c r="B11" s="55">
        <v>0</v>
      </c>
      <c r="C11" s="55">
        <v>25.5</v>
      </c>
      <c r="D11" s="55">
        <v>2</v>
      </c>
      <c r="E11" s="55">
        <v>11</v>
      </c>
      <c r="F11" s="55">
        <v>31.25</v>
      </c>
      <c r="G11" s="55">
        <v>39.75</v>
      </c>
      <c r="H11" s="55">
        <v>0</v>
      </c>
      <c r="I11" s="55">
        <v>6.5</v>
      </c>
      <c r="J11" s="55">
        <v>0</v>
      </c>
      <c r="K11" s="55">
        <v>1</v>
      </c>
      <c r="L11" s="55"/>
      <c r="M11" s="55">
        <v>0</v>
      </c>
      <c r="N11" s="64">
        <f t="shared" si="0"/>
        <v>117</v>
      </c>
    </row>
    <row r="12" spans="1:14" ht="17" x14ac:dyDescent="0.2">
      <c r="A12" s="50" t="s">
        <v>100</v>
      </c>
      <c r="B12" s="55">
        <v>0</v>
      </c>
      <c r="C12" s="55">
        <v>0</v>
      </c>
      <c r="D12" s="55">
        <v>74</v>
      </c>
      <c r="E12" s="55">
        <v>0</v>
      </c>
      <c r="F12" s="55">
        <v>0</v>
      </c>
      <c r="G12" s="55">
        <v>0</v>
      </c>
      <c r="H12" s="55">
        <v>0</v>
      </c>
      <c r="I12" s="55">
        <v>2.25</v>
      </c>
      <c r="J12" s="55">
        <v>0</v>
      </c>
      <c r="K12" s="55">
        <v>0</v>
      </c>
      <c r="L12" s="55"/>
      <c r="M12" s="55">
        <v>0</v>
      </c>
      <c r="N12" s="64">
        <f t="shared" si="0"/>
        <v>76.25</v>
      </c>
    </row>
    <row r="13" spans="1:14" ht="17" x14ac:dyDescent="0.2">
      <c r="A13" s="50" t="s">
        <v>56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7.75</v>
      </c>
      <c r="J13" s="55">
        <v>0</v>
      </c>
      <c r="K13" s="55">
        <v>79</v>
      </c>
      <c r="L13" s="55"/>
      <c r="M13" s="55">
        <v>0</v>
      </c>
      <c r="N13" s="64">
        <f t="shared" si="0"/>
        <v>86.75</v>
      </c>
    </row>
    <row r="14" spans="1:14" ht="17" x14ac:dyDescent="0.2">
      <c r="A14" s="50" t="s">
        <v>51</v>
      </c>
      <c r="B14" s="55">
        <v>0.25</v>
      </c>
      <c r="C14" s="55">
        <v>10.25</v>
      </c>
      <c r="D14" s="55">
        <v>4.75</v>
      </c>
      <c r="E14" s="55">
        <v>0</v>
      </c>
      <c r="F14" s="55">
        <v>0</v>
      </c>
      <c r="G14" s="55">
        <v>0.5</v>
      </c>
      <c r="H14" s="55">
        <v>0</v>
      </c>
      <c r="I14" s="55">
        <v>1.75</v>
      </c>
      <c r="J14" s="55">
        <v>0</v>
      </c>
      <c r="K14" s="55">
        <v>10.75</v>
      </c>
      <c r="L14" s="55"/>
      <c r="M14" s="55">
        <v>0</v>
      </c>
      <c r="N14" s="64">
        <f t="shared" si="0"/>
        <v>28.25</v>
      </c>
    </row>
    <row r="15" spans="1:14" ht="17" x14ac:dyDescent="0.2">
      <c r="A15" s="50" t="s">
        <v>58</v>
      </c>
      <c r="B15" s="55">
        <v>10</v>
      </c>
      <c r="C15" s="55">
        <v>38</v>
      </c>
      <c r="D15" s="55"/>
      <c r="E15" s="55"/>
      <c r="F15" s="55"/>
      <c r="G15" s="55"/>
      <c r="H15" s="55"/>
      <c r="I15" s="55"/>
      <c r="J15" s="55"/>
      <c r="K15" s="55"/>
      <c r="L15" s="55"/>
      <c r="M15" s="55">
        <v>0</v>
      </c>
      <c r="N15" s="64">
        <f t="shared" si="0"/>
        <v>48</v>
      </c>
    </row>
    <row r="16" spans="1:14" ht="17" x14ac:dyDescent="0.2">
      <c r="A16" s="50" t="s">
        <v>53</v>
      </c>
      <c r="B16" s="55"/>
      <c r="C16" s="55"/>
      <c r="D16" s="55"/>
      <c r="E16" s="55"/>
      <c r="F16" s="55"/>
      <c r="G16" s="55"/>
      <c r="H16" s="55"/>
      <c r="I16" s="55">
        <v>2</v>
      </c>
      <c r="J16" s="55"/>
      <c r="K16" s="55"/>
      <c r="L16" s="55"/>
      <c r="M16" s="55">
        <v>0</v>
      </c>
      <c r="N16" s="64">
        <f t="shared" si="0"/>
        <v>2</v>
      </c>
    </row>
    <row r="17" spans="1:14" ht="17" x14ac:dyDescent="0.2">
      <c r="A17" s="50" t="s">
        <v>59</v>
      </c>
      <c r="B17" s="55"/>
      <c r="C17" s="55"/>
      <c r="D17" s="55">
        <v>4</v>
      </c>
      <c r="E17" s="55"/>
      <c r="F17" s="55"/>
      <c r="G17" s="55"/>
      <c r="H17" s="55"/>
      <c r="I17" s="55"/>
      <c r="J17" s="55"/>
      <c r="K17" s="55"/>
      <c r="L17" s="55"/>
      <c r="M17" s="55">
        <v>0</v>
      </c>
      <c r="N17" s="64">
        <f t="shared" si="0"/>
        <v>4</v>
      </c>
    </row>
    <row r="18" spans="1:14" ht="18" thickBot="1" x14ac:dyDescent="0.25">
      <c r="A18" s="50" t="s">
        <v>57</v>
      </c>
      <c r="B18" s="55">
        <v>2</v>
      </c>
      <c r="C18" s="55"/>
      <c r="D18" s="55"/>
      <c r="E18" s="55"/>
      <c r="F18" s="55"/>
      <c r="G18" s="55"/>
      <c r="H18" s="55"/>
      <c r="I18" s="55">
        <v>2</v>
      </c>
      <c r="J18" s="55"/>
      <c r="K18" s="55"/>
      <c r="L18" s="55"/>
      <c r="M18" s="55">
        <v>0</v>
      </c>
      <c r="N18" s="64">
        <f t="shared" si="0"/>
        <v>4</v>
      </c>
    </row>
    <row r="19" spans="1:14" ht="19" thickTop="1" thickBot="1" x14ac:dyDescent="0.25">
      <c r="A19" s="47" t="s">
        <v>27</v>
      </c>
      <c r="B19" s="63">
        <f t="shared" ref="B19:N19" si="1">SUM(B6:B18)</f>
        <v>2099</v>
      </c>
      <c r="C19" s="63">
        <f t="shared" si="1"/>
        <v>3478</v>
      </c>
      <c r="D19" s="63">
        <f t="shared" si="1"/>
        <v>3391.5</v>
      </c>
      <c r="E19" s="63">
        <f t="shared" si="1"/>
        <v>993.25</v>
      </c>
      <c r="F19" s="63">
        <f t="shared" si="1"/>
        <v>142.25</v>
      </c>
      <c r="G19" s="63">
        <f t="shared" si="1"/>
        <v>1167.75</v>
      </c>
      <c r="H19" s="63">
        <f t="shared" si="1"/>
        <v>292.25</v>
      </c>
      <c r="I19" s="63">
        <f t="shared" si="1"/>
        <v>944.25</v>
      </c>
      <c r="J19" s="63">
        <f t="shared" si="1"/>
        <v>18.25</v>
      </c>
      <c r="K19" s="63">
        <f t="shared" si="1"/>
        <v>111</v>
      </c>
      <c r="L19" s="63">
        <f t="shared" si="1"/>
        <v>1.25</v>
      </c>
      <c r="M19" s="63">
        <f t="shared" si="1"/>
        <v>1426.25</v>
      </c>
      <c r="N19" s="63">
        <f t="shared" si="1"/>
        <v>14056.75</v>
      </c>
    </row>
    <row r="20" spans="1:14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4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4" x14ac:dyDescent="0.2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4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1:14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4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4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14" x14ac:dyDescent="0.2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</sheetData>
  <mergeCells count="3">
    <mergeCell ref="A1:N1"/>
    <mergeCell ref="A2:N2"/>
    <mergeCell ref="A3:N3"/>
  </mergeCells>
  <hyperlinks>
    <hyperlink ref="A1:N1" location="Index!A1" display="Zurück zum Index" xr:uid="{E679B409-75D5-7045-9536-6506E75F8225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6EA4-B011-A44C-B388-468C108E7172}">
  <dimension ref="A1:M11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119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72" x14ac:dyDescent="0.2">
      <c r="A5" s="28" t="s">
        <v>40</v>
      </c>
      <c r="B5" s="29" t="s">
        <v>2</v>
      </c>
      <c r="C5" s="29" t="s">
        <v>41</v>
      </c>
      <c r="D5" s="29" t="s">
        <v>1</v>
      </c>
      <c r="E5" s="29" t="s">
        <v>42</v>
      </c>
      <c r="F5" s="29" t="s">
        <v>43</v>
      </c>
      <c r="G5" s="29" t="s">
        <v>106</v>
      </c>
      <c r="H5" s="29" t="s">
        <v>45</v>
      </c>
      <c r="I5" s="29" t="s">
        <v>46</v>
      </c>
      <c r="J5" s="29" t="s">
        <v>47</v>
      </c>
      <c r="K5" s="29" t="s">
        <v>48</v>
      </c>
      <c r="L5" s="29" t="s">
        <v>3</v>
      </c>
      <c r="M5" s="29" t="s">
        <v>49</v>
      </c>
    </row>
    <row r="6" spans="1:13" ht="17" x14ac:dyDescent="0.2">
      <c r="A6" s="50" t="s">
        <v>4</v>
      </c>
      <c r="B6" s="51">
        <v>19</v>
      </c>
      <c r="C6" s="51"/>
      <c r="D6" s="51">
        <v>1</v>
      </c>
      <c r="E6" s="51"/>
      <c r="F6" s="51"/>
      <c r="G6" s="51"/>
      <c r="H6" s="51"/>
      <c r="I6" s="51">
        <v>1</v>
      </c>
      <c r="J6" s="51"/>
      <c r="K6" s="52"/>
      <c r="L6" s="52"/>
      <c r="M6" s="53">
        <f>SUM(B6:L6)</f>
        <v>21</v>
      </c>
    </row>
    <row r="7" spans="1:13" ht="17" x14ac:dyDescent="0.2">
      <c r="A7" s="54" t="s">
        <v>54</v>
      </c>
      <c r="B7" s="55"/>
      <c r="C7" s="55"/>
      <c r="D7" s="55">
        <v>3</v>
      </c>
      <c r="E7" s="55">
        <v>9.25</v>
      </c>
      <c r="F7" s="55">
        <v>62.25</v>
      </c>
      <c r="G7" s="55">
        <v>91.75</v>
      </c>
      <c r="H7" s="55">
        <v>1</v>
      </c>
      <c r="I7" s="55">
        <v>15.25</v>
      </c>
      <c r="J7" s="55"/>
      <c r="K7" s="55"/>
      <c r="L7" s="55"/>
      <c r="M7" s="56">
        <f>SUM(B7:L7)</f>
        <v>182.5</v>
      </c>
    </row>
    <row r="8" spans="1:13" ht="17" x14ac:dyDescent="0.2">
      <c r="A8" s="54" t="s">
        <v>52</v>
      </c>
      <c r="B8" s="55"/>
      <c r="C8" s="55"/>
      <c r="D8" s="55"/>
      <c r="E8" s="55"/>
      <c r="F8" s="55"/>
      <c r="G8" s="55"/>
      <c r="H8" s="55">
        <v>85.5</v>
      </c>
      <c r="I8" s="55"/>
      <c r="J8" s="55"/>
      <c r="K8" s="55"/>
      <c r="L8" s="55"/>
      <c r="M8" s="56">
        <f>SUM(B8:L8)</f>
        <v>85.5</v>
      </c>
    </row>
    <row r="9" spans="1:13" ht="17" x14ac:dyDescent="0.2">
      <c r="A9" s="54" t="s">
        <v>56</v>
      </c>
      <c r="B9" s="55"/>
      <c r="C9" s="55"/>
      <c r="D9" s="55"/>
      <c r="E9" s="55"/>
      <c r="F9" s="55">
        <v>1</v>
      </c>
      <c r="G9" s="55"/>
      <c r="H9" s="55"/>
      <c r="I9" s="55">
        <v>0.25</v>
      </c>
      <c r="J9" s="55"/>
      <c r="K9" s="55">
        <v>15.25</v>
      </c>
      <c r="L9" s="55"/>
      <c r="M9" s="56">
        <f>SUM(B9:L9)</f>
        <v>16.5</v>
      </c>
    </row>
    <row r="10" spans="1:13" ht="18" thickBot="1" x14ac:dyDescent="0.25">
      <c r="A10" s="59" t="s">
        <v>51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>
        <f>SUM(B10:L10)</f>
        <v>0</v>
      </c>
    </row>
    <row r="11" spans="1:13" ht="19" thickTop="1" thickBot="1" x14ac:dyDescent="0.25">
      <c r="A11" s="57" t="s">
        <v>27</v>
      </c>
      <c r="B11" s="58">
        <f>SUM(B6:B10)</f>
        <v>19</v>
      </c>
      <c r="C11" s="58">
        <f>SUM(C6:C10)</f>
        <v>0</v>
      </c>
      <c r="D11" s="58">
        <f>SUM(D6:D10)</f>
        <v>4</v>
      </c>
      <c r="E11" s="58">
        <f t="shared" ref="E11:L11" si="0">SUM(E6:E10)</f>
        <v>9.25</v>
      </c>
      <c r="F11" s="58">
        <f t="shared" si="0"/>
        <v>63.25</v>
      </c>
      <c r="G11" s="58">
        <f t="shared" si="0"/>
        <v>91.75</v>
      </c>
      <c r="H11" s="58">
        <f t="shared" si="0"/>
        <v>86.5</v>
      </c>
      <c r="I11" s="58">
        <f t="shared" si="0"/>
        <v>16.5</v>
      </c>
      <c r="J11" s="58">
        <f t="shared" si="0"/>
        <v>0</v>
      </c>
      <c r="K11" s="58">
        <f t="shared" si="0"/>
        <v>15.25</v>
      </c>
      <c r="L11" s="58">
        <f t="shared" si="0"/>
        <v>0</v>
      </c>
      <c r="M11" s="58">
        <f>SUM(M6:M10)</f>
        <v>305.5</v>
      </c>
    </row>
  </sheetData>
  <mergeCells count="3">
    <mergeCell ref="A1:M1"/>
    <mergeCell ref="A2:M2"/>
    <mergeCell ref="A3:M3"/>
  </mergeCells>
  <hyperlinks>
    <hyperlink ref="A1:M1" location="Index!A1" display="Zurück zum Index" xr:uid="{72DE468A-F022-D841-B83F-F5B85693C931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5191-8198-C34A-9777-05C38480A30F}">
  <dimension ref="A1:M19"/>
  <sheetViews>
    <sheetView showGridLines="0" workbookViewId="0">
      <selection sqref="A1:XFD1"/>
    </sheetView>
  </sheetViews>
  <sheetFormatPr baseColWidth="10" defaultRowHeight="15" x14ac:dyDescent="0.2"/>
  <cols>
    <col min="1" max="1" width="56.5" style="41" bestFit="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3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125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54" x14ac:dyDescent="0.2">
      <c r="A5" s="28" t="s">
        <v>40</v>
      </c>
      <c r="B5" s="29" t="s">
        <v>41</v>
      </c>
      <c r="C5" s="29" t="s">
        <v>113</v>
      </c>
      <c r="D5" s="29" t="s">
        <v>42</v>
      </c>
      <c r="E5" s="29" t="s">
        <v>122</v>
      </c>
      <c r="F5" s="29" t="s">
        <v>106</v>
      </c>
      <c r="G5" s="29" t="s">
        <v>45</v>
      </c>
      <c r="H5" s="29" t="s">
        <v>123</v>
      </c>
      <c r="I5" s="29" t="s">
        <v>47</v>
      </c>
      <c r="J5" s="29" t="s">
        <v>124</v>
      </c>
      <c r="K5" s="29" t="s">
        <v>3</v>
      </c>
      <c r="L5" s="29" t="s">
        <v>115</v>
      </c>
      <c r="M5" s="42" t="s">
        <v>49</v>
      </c>
    </row>
    <row r="6" spans="1:13" ht="17" x14ac:dyDescent="0.2">
      <c r="A6" s="59" t="s">
        <v>50</v>
      </c>
      <c r="B6" s="41">
        <v>377</v>
      </c>
      <c r="C6" s="41">
        <v>0</v>
      </c>
      <c r="D6" s="41">
        <v>95.75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282.75</v>
      </c>
      <c r="L6" s="41">
        <v>28.75</v>
      </c>
      <c r="M6" s="53">
        <f t="shared" ref="M6:M18" si="0">SUM(B6:L6)</f>
        <v>784.25</v>
      </c>
    </row>
    <row r="7" spans="1:13" ht="17" x14ac:dyDescent="0.2">
      <c r="A7" s="54" t="s">
        <v>54</v>
      </c>
      <c r="B7" s="60"/>
      <c r="C7" s="60"/>
      <c r="D7" s="60"/>
      <c r="E7" s="60"/>
      <c r="F7" s="60"/>
      <c r="G7" s="60"/>
      <c r="H7" s="60"/>
      <c r="I7" s="60"/>
      <c r="J7" s="60"/>
      <c r="K7" s="60">
        <v>10.75</v>
      </c>
      <c r="L7" s="51"/>
      <c r="M7" s="53">
        <f t="shared" si="0"/>
        <v>10.75</v>
      </c>
    </row>
    <row r="8" spans="1:13" ht="17" x14ac:dyDescent="0.2">
      <c r="A8" s="54" t="s">
        <v>52</v>
      </c>
      <c r="B8" s="60"/>
      <c r="C8" s="60"/>
      <c r="D8" s="60"/>
      <c r="E8" s="60"/>
      <c r="F8" s="60"/>
      <c r="G8" s="60"/>
      <c r="H8" s="60"/>
      <c r="I8" s="60"/>
      <c r="J8" s="60"/>
      <c r="K8" s="60">
        <v>10.5</v>
      </c>
      <c r="L8" s="51"/>
      <c r="M8" s="53">
        <f t="shared" si="0"/>
        <v>10.5</v>
      </c>
    </row>
    <row r="9" spans="1:13" ht="17" x14ac:dyDescent="0.2">
      <c r="A9" s="54" t="s">
        <v>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3">
        <f t="shared" si="0"/>
        <v>0</v>
      </c>
    </row>
    <row r="10" spans="1:13" ht="17" x14ac:dyDescent="0.2">
      <c r="A10" s="54" t="s">
        <v>101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53">
        <f t="shared" si="0"/>
        <v>0</v>
      </c>
    </row>
    <row r="11" spans="1:13" ht="17" x14ac:dyDescent="0.2">
      <c r="A11" s="54" t="s">
        <v>55</v>
      </c>
      <c r="B11" s="60">
        <v>45.25</v>
      </c>
      <c r="C11" s="60"/>
      <c r="D11" s="60">
        <v>4.75</v>
      </c>
      <c r="E11" s="60"/>
      <c r="F11" s="60"/>
      <c r="G11" s="60"/>
      <c r="H11" s="60"/>
      <c r="I11" s="60"/>
      <c r="J11" s="60"/>
      <c r="K11" s="60"/>
      <c r="L11" s="51"/>
      <c r="M11" s="53">
        <f t="shared" si="0"/>
        <v>50</v>
      </c>
    </row>
    <row r="12" spans="1:13" ht="17" x14ac:dyDescent="0.2">
      <c r="A12" s="54" t="s">
        <v>100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3">
        <f t="shared" si="0"/>
        <v>0</v>
      </c>
    </row>
    <row r="13" spans="1:13" ht="17" x14ac:dyDescent="0.2">
      <c r="A13" s="54" t="s">
        <v>56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3">
        <f t="shared" si="0"/>
        <v>0</v>
      </c>
    </row>
    <row r="14" spans="1:13" ht="17" x14ac:dyDescent="0.2">
      <c r="A14" s="54" t="s">
        <v>51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53">
        <f t="shared" si="0"/>
        <v>0</v>
      </c>
    </row>
    <row r="15" spans="1:13" ht="17" x14ac:dyDescent="0.2">
      <c r="A15" s="54" t="s">
        <v>58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3">
        <f t="shared" si="0"/>
        <v>0</v>
      </c>
    </row>
    <row r="16" spans="1:13" ht="17" x14ac:dyDescent="0.2">
      <c r="A16" s="54" t="s">
        <v>53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3">
        <f t="shared" si="0"/>
        <v>0</v>
      </c>
    </row>
    <row r="17" spans="1:13" ht="17" x14ac:dyDescent="0.2">
      <c r="A17" s="54" t="s">
        <v>59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3">
        <f t="shared" si="0"/>
        <v>0</v>
      </c>
    </row>
    <row r="18" spans="1:13" ht="18" thickBot="1" x14ac:dyDescent="0.25">
      <c r="A18" s="54" t="s">
        <v>57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3">
        <f t="shared" si="0"/>
        <v>0</v>
      </c>
    </row>
    <row r="19" spans="1:13" ht="19" thickTop="1" thickBot="1" x14ac:dyDescent="0.25">
      <c r="A19" s="57" t="s">
        <v>27</v>
      </c>
      <c r="B19" s="62">
        <f t="shared" ref="B19:M19" si="1">SUM(B6:B18)</f>
        <v>422.25</v>
      </c>
      <c r="C19" s="62">
        <f t="shared" si="1"/>
        <v>0</v>
      </c>
      <c r="D19" s="62">
        <f t="shared" si="1"/>
        <v>100.5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62">
        <f t="shared" si="1"/>
        <v>304</v>
      </c>
      <c r="L19" s="62">
        <f t="shared" si="1"/>
        <v>28.75</v>
      </c>
      <c r="M19" s="62">
        <f t="shared" si="1"/>
        <v>855.5</v>
      </c>
    </row>
  </sheetData>
  <mergeCells count="2">
    <mergeCell ref="A2:M2"/>
    <mergeCell ref="A3:M3"/>
  </mergeCells>
  <hyperlinks>
    <hyperlink ref="A1:M1" location="Index!A1" display="Zurück zum Index" xr:uid="{330E4744-8D87-AF4C-B78A-5728CB6FC80A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F00E-8983-3A48-B967-3D8CFBBBA44B}">
  <dimension ref="A1:M33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110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72" customHeight="1" x14ac:dyDescent="0.2">
      <c r="A5" s="28" t="s">
        <v>40</v>
      </c>
      <c r="B5" s="42" t="s">
        <v>2</v>
      </c>
      <c r="C5" s="42" t="s">
        <v>41</v>
      </c>
      <c r="D5" s="42" t="s">
        <v>1</v>
      </c>
      <c r="E5" s="42" t="s">
        <v>42</v>
      </c>
      <c r="F5" s="42" t="s">
        <v>43</v>
      </c>
      <c r="G5" s="42" t="s">
        <v>106</v>
      </c>
      <c r="H5" s="42" t="s">
        <v>45</v>
      </c>
      <c r="I5" s="42" t="s">
        <v>46</v>
      </c>
      <c r="J5" s="42" t="s">
        <v>47</v>
      </c>
      <c r="K5" s="42" t="s">
        <v>48</v>
      </c>
      <c r="L5" s="42" t="s">
        <v>3</v>
      </c>
      <c r="M5" s="42" t="s">
        <v>49</v>
      </c>
    </row>
    <row r="6" spans="1:13" ht="17" x14ac:dyDescent="0.2">
      <c r="A6" s="65" t="s">
        <v>50</v>
      </c>
      <c r="B6" s="55">
        <v>1915.5</v>
      </c>
      <c r="C6" s="55">
        <v>2763.75</v>
      </c>
      <c r="D6" s="55">
        <v>4249.5</v>
      </c>
      <c r="E6" s="55">
        <v>790.75</v>
      </c>
      <c r="F6" s="55">
        <v>80.75</v>
      </c>
      <c r="G6" s="55">
        <v>128.25</v>
      </c>
      <c r="H6" s="55">
        <v>145</v>
      </c>
      <c r="I6" s="55">
        <v>772.25</v>
      </c>
      <c r="J6" s="55">
        <v>10</v>
      </c>
      <c r="K6" s="55">
        <v>17.75</v>
      </c>
      <c r="L6" s="55">
        <v>0</v>
      </c>
      <c r="M6" s="64">
        <f>SUM(B6:L6)</f>
        <v>10873.5</v>
      </c>
    </row>
    <row r="7" spans="1:13" ht="17" x14ac:dyDescent="0.2">
      <c r="A7" s="50" t="s">
        <v>54</v>
      </c>
      <c r="B7" s="55"/>
      <c r="C7" s="55"/>
      <c r="D7" s="55"/>
      <c r="E7" s="55"/>
      <c r="F7" s="55"/>
      <c r="G7" s="55">
        <v>917.25</v>
      </c>
      <c r="H7" s="55"/>
      <c r="I7" s="55">
        <v>29.75</v>
      </c>
      <c r="J7" s="55"/>
      <c r="K7" s="55"/>
      <c r="L7" s="55"/>
      <c r="M7" s="64">
        <f t="shared" ref="M7:M19" si="0">SUM(B7:L7)</f>
        <v>947</v>
      </c>
    </row>
    <row r="8" spans="1:13" ht="17" x14ac:dyDescent="0.2">
      <c r="A8" s="50" t="s">
        <v>52</v>
      </c>
      <c r="B8" s="55"/>
      <c r="C8" s="55"/>
      <c r="D8" s="55"/>
      <c r="E8" s="55"/>
      <c r="F8" s="55"/>
      <c r="G8" s="55"/>
      <c r="H8" s="55">
        <v>127</v>
      </c>
      <c r="I8" s="55">
        <v>7.5</v>
      </c>
      <c r="J8" s="55">
        <v>1</v>
      </c>
      <c r="K8" s="55"/>
      <c r="L8" s="55"/>
      <c r="M8" s="64">
        <f t="shared" si="0"/>
        <v>135.5</v>
      </c>
    </row>
    <row r="9" spans="1:13" ht="17" x14ac:dyDescent="0.2">
      <c r="A9" s="50" t="s">
        <v>4</v>
      </c>
      <c r="B9" s="55">
        <v>139.75</v>
      </c>
      <c r="C9" s="55">
        <v>346</v>
      </c>
      <c r="D9" s="55">
        <v>127.75</v>
      </c>
      <c r="E9" s="55">
        <v>79</v>
      </c>
      <c r="F9" s="55">
        <v>39.75</v>
      </c>
      <c r="G9" s="55">
        <v>43.75</v>
      </c>
      <c r="H9" s="55">
        <v>15</v>
      </c>
      <c r="I9" s="55">
        <v>50.5</v>
      </c>
      <c r="J9" s="55">
        <v>1</v>
      </c>
      <c r="K9" s="55"/>
      <c r="L9" s="55">
        <v>71.5</v>
      </c>
      <c r="M9" s="64">
        <f t="shared" si="0"/>
        <v>914</v>
      </c>
    </row>
    <row r="10" spans="1:13" ht="17" x14ac:dyDescent="0.2">
      <c r="A10" s="50" t="s">
        <v>101</v>
      </c>
      <c r="B10" s="55">
        <v>94</v>
      </c>
      <c r="C10" s="55">
        <v>264.75</v>
      </c>
      <c r="D10" s="55">
        <v>92.5</v>
      </c>
      <c r="E10" s="55">
        <v>101.25</v>
      </c>
      <c r="F10" s="55"/>
      <c r="G10" s="55">
        <v>7.75</v>
      </c>
      <c r="H10" s="55">
        <v>8.25</v>
      </c>
      <c r="I10" s="55">
        <v>35</v>
      </c>
      <c r="J10" s="55">
        <v>4</v>
      </c>
      <c r="K10" s="55">
        <v>4.75</v>
      </c>
      <c r="L10" s="55"/>
      <c r="M10" s="64">
        <f t="shared" si="0"/>
        <v>612.25</v>
      </c>
    </row>
    <row r="11" spans="1:13" ht="17" x14ac:dyDescent="0.2">
      <c r="A11" s="50" t="s">
        <v>55</v>
      </c>
      <c r="B11" s="55"/>
      <c r="C11" s="55">
        <v>28</v>
      </c>
      <c r="D11" s="55">
        <v>2.75</v>
      </c>
      <c r="E11" s="55">
        <v>9.5</v>
      </c>
      <c r="F11" s="55">
        <v>32.75</v>
      </c>
      <c r="G11" s="55">
        <v>39.75</v>
      </c>
      <c r="H11" s="55">
        <v>1</v>
      </c>
      <c r="I11" s="55">
        <v>6.25</v>
      </c>
      <c r="J11" s="55"/>
      <c r="K11" s="55">
        <v>2</v>
      </c>
      <c r="L11" s="55"/>
      <c r="M11" s="64">
        <f t="shared" si="0"/>
        <v>122</v>
      </c>
    </row>
    <row r="12" spans="1:13" ht="17" x14ac:dyDescent="0.2">
      <c r="A12" s="50" t="s">
        <v>100</v>
      </c>
      <c r="B12" s="55"/>
      <c r="C12" s="55"/>
      <c r="D12" s="55">
        <v>75.5</v>
      </c>
      <c r="E12" s="55"/>
      <c r="F12" s="55"/>
      <c r="G12" s="55"/>
      <c r="H12" s="55"/>
      <c r="I12" s="55">
        <v>3.75</v>
      </c>
      <c r="J12" s="55"/>
      <c r="K12" s="55"/>
      <c r="L12" s="55"/>
      <c r="M12" s="64">
        <f t="shared" si="0"/>
        <v>79.25</v>
      </c>
    </row>
    <row r="13" spans="1:13" ht="17" x14ac:dyDescent="0.2">
      <c r="A13" s="50" t="s">
        <v>56</v>
      </c>
      <c r="B13" s="55"/>
      <c r="C13" s="55"/>
      <c r="D13" s="55"/>
      <c r="E13" s="55"/>
      <c r="F13" s="55"/>
      <c r="G13" s="55"/>
      <c r="H13" s="55"/>
      <c r="I13" s="55">
        <v>7</v>
      </c>
      <c r="J13" s="55"/>
      <c r="K13" s="55">
        <v>79.25</v>
      </c>
      <c r="L13" s="55"/>
      <c r="M13" s="64">
        <f t="shared" si="0"/>
        <v>86.25</v>
      </c>
    </row>
    <row r="14" spans="1:13" ht="17" x14ac:dyDescent="0.2">
      <c r="A14" s="50" t="s">
        <v>51</v>
      </c>
      <c r="B14" s="55">
        <v>1</v>
      </c>
      <c r="C14" s="55">
        <v>11</v>
      </c>
      <c r="D14" s="55">
        <v>4</v>
      </c>
      <c r="E14" s="55">
        <v>1</v>
      </c>
      <c r="F14" s="55"/>
      <c r="G14" s="55"/>
      <c r="H14" s="55"/>
      <c r="I14" s="55">
        <v>2</v>
      </c>
      <c r="J14" s="55"/>
      <c r="K14" s="55">
        <v>11</v>
      </c>
      <c r="L14" s="55"/>
      <c r="M14" s="64">
        <f t="shared" si="0"/>
        <v>30</v>
      </c>
    </row>
    <row r="15" spans="1:13" ht="17" x14ac:dyDescent="0.2">
      <c r="A15" s="50" t="s">
        <v>58</v>
      </c>
      <c r="B15" s="55">
        <v>9</v>
      </c>
      <c r="C15" s="55"/>
      <c r="D15" s="55">
        <v>24</v>
      </c>
      <c r="E15" s="55"/>
      <c r="F15" s="55"/>
      <c r="G15" s="55"/>
      <c r="H15" s="55"/>
      <c r="I15" s="55"/>
      <c r="J15" s="55"/>
      <c r="K15" s="55"/>
      <c r="L15" s="55"/>
      <c r="M15" s="64">
        <f t="shared" si="0"/>
        <v>33</v>
      </c>
    </row>
    <row r="16" spans="1:13" ht="17" x14ac:dyDescent="0.2">
      <c r="A16" s="50" t="s">
        <v>53</v>
      </c>
      <c r="B16" s="55"/>
      <c r="C16" s="55"/>
      <c r="D16" s="55"/>
      <c r="E16" s="55"/>
      <c r="F16" s="55"/>
      <c r="G16" s="55"/>
      <c r="H16" s="55"/>
      <c r="I16" s="55">
        <v>2</v>
      </c>
      <c r="J16" s="55"/>
      <c r="K16" s="55"/>
      <c r="L16" s="55"/>
      <c r="M16" s="64">
        <f t="shared" si="0"/>
        <v>2</v>
      </c>
    </row>
    <row r="17" spans="1:13" ht="17" x14ac:dyDescent="0.2">
      <c r="A17" s="50" t="s">
        <v>59</v>
      </c>
      <c r="B17" s="55"/>
      <c r="C17" s="55"/>
      <c r="D17" s="55">
        <v>4</v>
      </c>
      <c r="E17" s="55"/>
      <c r="F17" s="55"/>
      <c r="G17" s="55"/>
      <c r="H17" s="55"/>
      <c r="I17" s="55"/>
      <c r="J17" s="55"/>
      <c r="K17" s="55"/>
      <c r="L17" s="55"/>
      <c r="M17" s="64">
        <f t="shared" si="0"/>
        <v>4</v>
      </c>
    </row>
    <row r="18" spans="1:13" ht="17" x14ac:dyDescent="0.2">
      <c r="A18" s="50" t="s">
        <v>57</v>
      </c>
      <c r="B18" s="55">
        <v>2</v>
      </c>
      <c r="C18" s="55"/>
      <c r="D18" s="55"/>
      <c r="E18" s="55"/>
      <c r="F18" s="55"/>
      <c r="G18" s="55"/>
      <c r="H18" s="55"/>
      <c r="I18" s="55">
        <v>2</v>
      </c>
      <c r="J18" s="55"/>
      <c r="K18" s="55"/>
      <c r="L18" s="55"/>
      <c r="M18" s="64">
        <f t="shared" si="0"/>
        <v>4</v>
      </c>
    </row>
    <row r="19" spans="1:13" ht="18" thickBot="1" x14ac:dyDescent="0.25">
      <c r="A19" s="68" t="s">
        <v>60</v>
      </c>
      <c r="B19" s="66"/>
      <c r="C19" s="66"/>
      <c r="D19" s="66">
        <v>4</v>
      </c>
      <c r="E19" s="66"/>
      <c r="F19" s="66"/>
      <c r="G19" s="66"/>
      <c r="H19" s="66"/>
      <c r="I19" s="66">
        <v>2</v>
      </c>
      <c r="J19" s="66"/>
      <c r="K19" s="66"/>
      <c r="L19" s="66"/>
      <c r="M19" s="69">
        <f t="shared" si="0"/>
        <v>6</v>
      </c>
    </row>
    <row r="20" spans="1:13" ht="19" thickTop="1" thickBot="1" x14ac:dyDescent="0.25">
      <c r="A20" s="47" t="s">
        <v>27</v>
      </c>
      <c r="B20" s="70">
        <f t="shared" ref="B20:L20" si="1">SUM(B6:B19)</f>
        <v>2161.25</v>
      </c>
      <c r="C20" s="70">
        <f t="shared" si="1"/>
        <v>3413.5</v>
      </c>
      <c r="D20" s="70">
        <f t="shared" si="1"/>
        <v>4584</v>
      </c>
      <c r="E20" s="70">
        <f t="shared" si="1"/>
        <v>981.5</v>
      </c>
      <c r="F20" s="70">
        <f t="shared" si="1"/>
        <v>153.25</v>
      </c>
      <c r="G20" s="70">
        <f t="shared" si="1"/>
        <v>1136.75</v>
      </c>
      <c r="H20" s="70">
        <f t="shared" si="1"/>
        <v>296.25</v>
      </c>
      <c r="I20" s="70">
        <f t="shared" si="1"/>
        <v>920</v>
      </c>
      <c r="J20" s="70">
        <f t="shared" si="1"/>
        <v>16</v>
      </c>
      <c r="K20" s="70">
        <f t="shared" si="1"/>
        <v>114.75</v>
      </c>
      <c r="L20" s="70">
        <f t="shared" si="1"/>
        <v>71.5</v>
      </c>
      <c r="M20" s="70">
        <f>SUM(M6:M19)</f>
        <v>13848.75</v>
      </c>
    </row>
    <row r="21" spans="1:13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3" x14ac:dyDescent="0.2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3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3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3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3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x14ac:dyDescent="0.2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12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mergeCells count="3">
    <mergeCell ref="A1:M1"/>
    <mergeCell ref="A2:M2"/>
    <mergeCell ref="A3:M3"/>
  </mergeCells>
  <hyperlinks>
    <hyperlink ref="A1:M1" location="Index!A1" display="Zurück zum Index" xr:uid="{4E2C57D3-FBB2-A04E-AACC-1690665640D4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61FD-F840-6142-8BB8-E6CB530205BF}">
  <dimension ref="A1:M11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41" customWidth="1"/>
    <col min="2" max="13" width="12.1640625" style="41" customWidth="1"/>
    <col min="14" max="16384" width="10.83203125" style="41"/>
  </cols>
  <sheetData>
    <row r="1" spans="1:13" s="25" customFormat="1" ht="15" customHeight="1" x14ac:dyDescent="0.2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6" customHeight="1" x14ac:dyDescent="0.25">
      <c r="A2" s="181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5" customHeight="1" x14ac:dyDescent="0.2">
      <c r="A3" s="183" t="s">
        <v>111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ht="72" x14ac:dyDescent="0.2">
      <c r="A5" s="28" t="s">
        <v>40</v>
      </c>
      <c r="B5" s="29" t="s">
        <v>2</v>
      </c>
      <c r="C5" s="29" t="s">
        <v>41</v>
      </c>
      <c r="D5" s="29" t="s">
        <v>1</v>
      </c>
      <c r="E5" s="29" t="s">
        <v>42</v>
      </c>
      <c r="F5" s="29" t="s">
        <v>43</v>
      </c>
      <c r="G5" s="29" t="s">
        <v>44</v>
      </c>
      <c r="H5" s="29" t="s">
        <v>45</v>
      </c>
      <c r="I5" s="29" t="s">
        <v>46</v>
      </c>
      <c r="J5" s="29" t="s">
        <v>47</v>
      </c>
      <c r="K5" s="29" t="s">
        <v>48</v>
      </c>
      <c r="L5" s="29" t="s">
        <v>3</v>
      </c>
      <c r="M5" s="29" t="s">
        <v>49</v>
      </c>
    </row>
    <row r="6" spans="1:13" ht="17" x14ac:dyDescent="0.2">
      <c r="A6" s="50" t="s">
        <v>4</v>
      </c>
      <c r="B6" s="51">
        <v>14.5</v>
      </c>
      <c r="C6" s="51"/>
      <c r="D6" s="51">
        <v>1</v>
      </c>
      <c r="E6" s="51"/>
      <c r="F6" s="51"/>
      <c r="G6" s="51"/>
      <c r="H6" s="51"/>
      <c r="I6" s="51">
        <v>1</v>
      </c>
      <c r="J6" s="51"/>
      <c r="K6" s="52"/>
      <c r="L6" s="52"/>
      <c r="M6" s="53">
        <f>SUM(B6:L6)</f>
        <v>16.5</v>
      </c>
    </row>
    <row r="7" spans="1:13" ht="17" x14ac:dyDescent="0.2">
      <c r="A7" s="54" t="s">
        <v>54</v>
      </c>
      <c r="B7" s="55"/>
      <c r="C7" s="55"/>
      <c r="D7" s="55">
        <v>3</v>
      </c>
      <c r="E7" s="55">
        <v>9.25</v>
      </c>
      <c r="F7" s="55">
        <v>70.5</v>
      </c>
      <c r="G7" s="55">
        <v>97.75</v>
      </c>
      <c r="H7" s="55">
        <v>1</v>
      </c>
      <c r="I7" s="55">
        <v>15.75</v>
      </c>
      <c r="J7" s="55"/>
      <c r="K7" s="55"/>
      <c r="L7" s="55"/>
      <c r="M7" s="56">
        <f>SUM(B7:L7)</f>
        <v>197.25</v>
      </c>
    </row>
    <row r="8" spans="1:13" ht="17" x14ac:dyDescent="0.2">
      <c r="A8" s="54" t="s">
        <v>52</v>
      </c>
      <c r="B8" s="55"/>
      <c r="C8" s="55"/>
      <c r="D8" s="55"/>
      <c r="E8" s="55"/>
      <c r="F8" s="55"/>
      <c r="G8" s="55"/>
      <c r="H8" s="55">
        <v>95</v>
      </c>
      <c r="I8" s="55"/>
      <c r="J8" s="55"/>
      <c r="K8" s="55"/>
      <c r="L8" s="55"/>
      <c r="M8" s="56">
        <f>SUM(B8:L8)</f>
        <v>95</v>
      </c>
    </row>
    <row r="9" spans="1:13" ht="17" x14ac:dyDescent="0.2">
      <c r="A9" s="54" t="s">
        <v>56</v>
      </c>
      <c r="B9" s="55"/>
      <c r="C9" s="55"/>
      <c r="D9" s="55"/>
      <c r="E9" s="55"/>
      <c r="F9" s="55">
        <v>1</v>
      </c>
      <c r="G9" s="55"/>
      <c r="H9" s="55"/>
      <c r="I9" s="55"/>
      <c r="J9" s="55">
        <v>1</v>
      </c>
      <c r="K9" s="55">
        <v>17.75</v>
      </c>
      <c r="L9" s="55"/>
      <c r="M9" s="56">
        <f>SUM(B9:L9)</f>
        <v>19.75</v>
      </c>
    </row>
    <row r="10" spans="1:13" ht="18" thickBot="1" x14ac:dyDescent="0.25">
      <c r="A10" s="59" t="s">
        <v>51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>
        <f>SUM(B10:L10)</f>
        <v>0</v>
      </c>
    </row>
    <row r="11" spans="1:13" ht="19" thickTop="1" thickBot="1" x14ac:dyDescent="0.25">
      <c r="A11" s="57" t="s">
        <v>27</v>
      </c>
      <c r="B11" s="58">
        <f>SUM(B6:B10)</f>
        <v>14.5</v>
      </c>
      <c r="C11" s="58">
        <f>SUM(C6:C10)</f>
        <v>0</v>
      </c>
      <c r="D11" s="58">
        <f>SUM(D6:D10)</f>
        <v>4</v>
      </c>
      <c r="E11" s="58">
        <f t="shared" ref="E11:L11" si="0">SUM(E6:E10)</f>
        <v>9.25</v>
      </c>
      <c r="F11" s="58">
        <f t="shared" si="0"/>
        <v>71.5</v>
      </c>
      <c r="G11" s="58">
        <f t="shared" si="0"/>
        <v>97.75</v>
      </c>
      <c r="H11" s="58">
        <f t="shared" si="0"/>
        <v>96</v>
      </c>
      <c r="I11" s="58">
        <f t="shared" si="0"/>
        <v>16.75</v>
      </c>
      <c r="J11" s="58">
        <f t="shared" si="0"/>
        <v>1</v>
      </c>
      <c r="K11" s="58">
        <f t="shared" si="0"/>
        <v>17.75</v>
      </c>
      <c r="L11" s="58">
        <f t="shared" si="0"/>
        <v>0</v>
      </c>
      <c r="M11" s="58">
        <f>SUM(M6:M10)</f>
        <v>328.5</v>
      </c>
    </row>
  </sheetData>
  <mergeCells count="3">
    <mergeCell ref="A1:M1"/>
    <mergeCell ref="A2:M2"/>
    <mergeCell ref="A3:M3"/>
  </mergeCells>
  <hyperlinks>
    <hyperlink ref="A1:M1" location="Index!A1" display="Zurück zum Index" xr:uid="{6AA30C91-3B7D-F842-A7C7-825556108AAB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8</vt:i4>
      </vt:variant>
    </vt:vector>
  </HeadingPairs>
  <TitlesOfParts>
    <vt:vector size="29" baseType="lpstr">
      <vt:lpstr>Index</vt:lpstr>
      <vt:lpstr>ukhd-beschaeftigte-2024</vt:lpstr>
      <vt:lpstr>ukhd-gestelltes-personal-2024</vt:lpstr>
      <vt:lpstr>ukhd-auszubildende-2024</vt:lpstr>
      <vt:lpstr>ukhd-beschaeftigte-2023</vt:lpstr>
      <vt:lpstr>ukhd-gestelltes-personal-2023</vt:lpstr>
      <vt:lpstr>ukhd-auszubildende-2023</vt:lpstr>
      <vt:lpstr>ukhd-beschaeftigte-2022</vt:lpstr>
      <vt:lpstr>ukhd-gestelltes-personal-2022</vt:lpstr>
      <vt:lpstr>ukhd-auszubildende-2022</vt:lpstr>
      <vt:lpstr>ukhd-patienten-konzern</vt:lpstr>
      <vt:lpstr>ukhd-patienten-ukhd</vt:lpstr>
      <vt:lpstr>ukhd-patienten-thoraxklinik</vt:lpstr>
      <vt:lpstr>ukhd-patienten-kreiskranken</vt:lpstr>
      <vt:lpstr>ukhd-stationaere-leistungen</vt:lpstr>
      <vt:lpstr>ukhd-amb-leistungen-gkv</vt:lpstr>
      <vt:lpstr>ukhd-weitere-ambulante-leis</vt:lpstr>
      <vt:lpstr>ukhd-guv-ukhd </vt:lpstr>
      <vt:lpstr>ukhd-guv-konzern</vt:lpstr>
      <vt:lpstr>ukhd-bilanz-ukhd</vt:lpstr>
      <vt:lpstr>ukhd-bilanz-konzern</vt:lpstr>
      <vt:lpstr>'ukhd-amb-leistungen-gkv'!Druckbereich</vt:lpstr>
      <vt:lpstr>'ukhd-guv-konzern'!Druckbereich</vt:lpstr>
      <vt:lpstr>'ukhd-guv-ukhd '!Druckbereich</vt:lpstr>
      <vt:lpstr>'ukhd-patienten-kreiskranken'!Druckbereich</vt:lpstr>
      <vt:lpstr>'ukhd-patienten-thoraxklinik'!Druckbereich</vt:lpstr>
      <vt:lpstr>'ukhd-patienten-ukhd'!Druckbereich</vt:lpstr>
      <vt:lpstr>'ukhd-stationaere-leistungen'!Druckbereich</vt:lpstr>
      <vt:lpstr>'ukhd-weitere-ambulante-leis'!Druckbereich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2025-07-22T13:13:48Z</dcterms:modified>
  <cp:category/>
</cp:coreProperties>
</file>